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NIKOLINA\2023\FINANCIJSKA IZVJEŠĆA 2023\0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28665" yWindow="1575" windowWidth="20730" windowHeight="1737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E301" i="9" s="1"/>
  <c r="B301" i="9" s="1"/>
  <c r="G301" i="9"/>
  <c r="F301" i="9"/>
  <c r="H300" i="9"/>
  <c r="G300" i="9"/>
  <c r="E300" i="9" s="1"/>
  <c r="B300" i="9" s="1"/>
  <c r="F300" i="9"/>
  <c r="H299" i="9"/>
  <c r="G299" i="9"/>
  <c r="E299" i="9" s="1"/>
  <c r="B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E286" i="9" s="1"/>
  <c r="B286" i="9" s="1"/>
  <c r="F286" i="9"/>
  <c r="H285" i="9"/>
  <c r="G285" i="9"/>
  <c r="F285" i="9"/>
  <c r="F284" i="9"/>
  <c r="H283" i="9"/>
  <c r="G283" i="9"/>
  <c r="F283" i="9"/>
  <c r="E283" i="9"/>
  <c r="B283" i="9" s="1"/>
  <c r="H282" i="9"/>
  <c r="G282" i="9"/>
  <c r="F282" i="9"/>
  <c r="H281" i="9"/>
  <c r="G281" i="9"/>
  <c r="F281" i="9"/>
  <c r="F280" i="9"/>
  <c r="F279" i="9"/>
  <c r="F278" i="9"/>
  <c r="F277" i="9" s="1"/>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L251" i="9"/>
  <c r="F251" i="9" s="1"/>
  <c r="B251" i="9" s="1"/>
  <c r="E251" i="9"/>
  <c r="M250" i="9"/>
  <c r="L250" i="9"/>
  <c r="F250" i="9"/>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L239" i="9"/>
  <c r="E239" i="9"/>
  <c r="B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E232" i="9"/>
  <c r="M231" i="9"/>
  <c r="F231" i="9" s="1"/>
  <c r="L231" i="9"/>
  <c r="E231" i="9"/>
  <c r="B231" i="9" s="1"/>
  <c r="M230" i="9"/>
  <c r="L230" i="9"/>
  <c r="F230" i="9"/>
  <c r="E230" i="9"/>
  <c r="B230" i="9" s="1"/>
  <c r="M229" i="9"/>
  <c r="L229" i="9"/>
  <c r="F229" i="9" s="1"/>
  <c r="B229" i="9" s="1"/>
  <c r="E229" i="9"/>
  <c r="M228" i="9"/>
  <c r="L228" i="9"/>
  <c r="E228" i="9"/>
  <c r="M227" i="9"/>
  <c r="F227" i="9" s="1"/>
  <c r="B227" i="9" s="1"/>
  <c r="L227" i="9"/>
  <c r="E227" i="9"/>
  <c r="M226" i="9"/>
  <c r="L226" i="9"/>
  <c r="F226" i="9"/>
  <c r="E226" i="9"/>
  <c r="B226" i="9" s="1"/>
  <c r="M225" i="9"/>
  <c r="L225" i="9"/>
  <c r="F225" i="9" s="1"/>
  <c r="B225" i="9" s="1"/>
  <c r="E225" i="9"/>
  <c r="M224" i="9"/>
  <c r="L224" i="9"/>
  <c r="E224" i="9"/>
  <c r="M223" i="9"/>
  <c r="L223" i="9"/>
  <c r="E223" i="9"/>
  <c r="M222" i="9"/>
  <c r="L222" i="9"/>
  <c r="F222" i="9"/>
  <c r="E222" i="9"/>
  <c r="B222" i="9" s="1"/>
  <c r="M221" i="9"/>
  <c r="L221" i="9"/>
  <c r="E221" i="9"/>
  <c r="M220" i="9"/>
  <c r="L220" i="9"/>
  <c r="E220" i="9"/>
  <c r="M219" i="9"/>
  <c r="L219" i="9"/>
  <c r="E219" i="9"/>
  <c r="M218" i="9"/>
  <c r="F218" i="9" s="1"/>
  <c r="L218" i="9"/>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F47" i="9"/>
  <c r="H46" i="9"/>
  <c r="G46" i="9"/>
  <c r="E46" i="9" s="1"/>
  <c r="B46" i="9" s="1"/>
  <c r="F46" i="9"/>
  <c r="H45" i="9"/>
  <c r="E45" i="9" s="1"/>
  <c r="B45" i="9" s="1"/>
  <c r="G45" i="9"/>
  <c r="F45" i="9"/>
  <c r="H44" i="9"/>
  <c r="G44" i="9"/>
  <c r="F44" i="9"/>
  <c r="E44" i="9"/>
  <c r="B44" i="9" s="1"/>
  <c r="H43" i="9"/>
  <c r="G43" i="9"/>
  <c r="F43" i="9"/>
  <c r="H42" i="9"/>
  <c r="G42" i="9"/>
  <c r="E42" i="9" s="1"/>
  <c r="B42" i="9" s="1"/>
  <c r="F42" i="9"/>
  <c r="H41" i="9"/>
  <c r="E41" i="9" s="1"/>
  <c r="B41" i="9" s="1"/>
  <c r="G41" i="9"/>
  <c r="F41" i="9"/>
  <c r="H40" i="9"/>
  <c r="E40" i="9" s="1"/>
  <c r="B40" i="9" s="1"/>
  <c r="G40" i="9"/>
  <c r="F40" i="9"/>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E33" i="9" s="1"/>
  <c r="B33" i="9" s="1"/>
  <c r="F33" i="9"/>
  <c r="H32" i="9"/>
  <c r="G32" i="9"/>
  <c r="F32" i="9"/>
  <c r="H31" i="9"/>
  <c r="G31" i="9"/>
  <c r="F31" i="9"/>
  <c r="H30" i="9"/>
  <c r="G30" i="9"/>
  <c r="F30" i="9"/>
  <c r="H29" i="9"/>
  <c r="G29" i="9"/>
  <c r="F29" i="9"/>
  <c r="E29" i="9"/>
  <c r="B29" i="9" s="1"/>
  <c r="H28" i="9"/>
  <c r="G28" i="9"/>
  <c r="F28" i="9"/>
  <c r="E28" i="9"/>
  <c r="B28" i="9" s="1"/>
  <c r="H27" i="9"/>
  <c r="G27" i="9"/>
  <c r="F27" i="9"/>
  <c r="H26" i="9"/>
  <c r="G26" i="9"/>
  <c r="E26" i="9" s="1"/>
  <c r="B26" i="9" s="1"/>
  <c r="F26" i="9"/>
  <c r="H25" i="9"/>
  <c r="G25" i="9"/>
  <c r="F25" i="9"/>
  <c r="E25" i="9"/>
  <c r="B25" i="9" s="1"/>
  <c r="H24" i="9"/>
  <c r="G24" i="9"/>
  <c r="F24" i="9"/>
  <c r="E24" i="9"/>
  <c r="B24" i="9" s="1"/>
  <c r="H23" i="9"/>
  <c r="G23" i="9"/>
  <c r="F23" i="9"/>
  <c r="H22" i="9"/>
  <c r="G22" i="9"/>
  <c r="E22" i="9" s="1"/>
  <c r="B22" i="9" s="1"/>
  <c r="F22" i="9"/>
  <c r="F21" i="9"/>
  <c r="F4" i="9"/>
  <c r="O3" i="9"/>
  <c r="G275" i="9" s="1"/>
  <c r="I3" i="9"/>
  <c r="H3" i="9"/>
  <c r="G3" i="9"/>
  <c r="D101" i="8"/>
  <c r="C1576" i="1" s="1"/>
  <c r="G1576" i="1" s="1"/>
  <c r="D95" i="8"/>
  <c r="D90" i="8"/>
  <c r="D85" i="8"/>
  <c r="D80" i="8"/>
  <c r="D75" i="8"/>
  <c r="D70" i="8"/>
  <c r="D65" i="8"/>
  <c r="D60" i="8"/>
  <c r="D55" i="8"/>
  <c r="D50" i="8"/>
  <c r="D44" i="8"/>
  <c r="D36" i="8"/>
  <c r="D26" i="8"/>
  <c r="D24" i="8" s="1"/>
  <c r="C1499" i="1" s="1"/>
  <c r="D18" i="8"/>
  <c r="D8" i="8"/>
  <c r="C1483" i="1" s="1"/>
  <c r="E44" i="7"/>
  <c r="D44" i="7"/>
  <c r="E39" i="7"/>
  <c r="E38" i="7" s="1"/>
  <c r="D39" i="7"/>
  <c r="D38" i="7"/>
  <c r="C1469" i="1" s="1"/>
  <c r="E30" i="7"/>
  <c r="D30" i="7"/>
  <c r="E23" i="7"/>
  <c r="E22" i="7" s="1"/>
  <c r="D23" i="7"/>
  <c r="D22" i="7" s="1"/>
  <c r="C1453" i="1"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E114" i="6"/>
  <c r="D1408" i="1" s="1"/>
  <c r="H1408" i="1"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C1236" i="1" s="1"/>
  <c r="F257" i="5"/>
  <c r="F256" i="5"/>
  <c r="F255" i="5"/>
  <c r="F254" i="5"/>
  <c r="F253" i="5"/>
  <c r="F252" i="5"/>
  <c r="F251" i="5"/>
  <c r="E250" i="5"/>
  <c r="D250" i="5"/>
  <c r="F250" i="5" s="1"/>
  <c r="F249" i="5"/>
  <c r="F248" i="5"/>
  <c r="F247" i="5"/>
  <c r="E246" i="5"/>
  <c r="E245" i="5" s="1"/>
  <c r="D1222" i="1" s="1"/>
  <c r="D246" i="5"/>
  <c r="C1223"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F79" i="5"/>
  <c r="E79" i="5"/>
  <c r="D79" i="5"/>
  <c r="E78" i="5"/>
  <c r="D78" i="5"/>
  <c r="F78" i="5" s="1"/>
  <c r="F77" i="5"/>
  <c r="F76" i="5"/>
  <c r="F75" i="5"/>
  <c r="F74" i="5"/>
  <c r="F73" i="5"/>
  <c r="F72" i="5"/>
  <c r="F71" i="5"/>
  <c r="F70"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D484" i="4" s="1"/>
  <c r="F484" i="4" s="1"/>
  <c r="F483" i="4"/>
  <c r="F482" i="4"/>
  <c r="E481" i="4"/>
  <c r="D481" i="4"/>
  <c r="F481" i="4" s="1"/>
  <c r="F480" i="4"/>
  <c r="F479" i="4"/>
  <c r="F478" i="4"/>
  <c r="E478" i="4"/>
  <c r="D478" i="4"/>
  <c r="F477" i="4"/>
  <c r="F476" i="4"/>
  <c r="F475" i="4"/>
  <c r="F474" i="4"/>
  <c r="E473" i="4"/>
  <c r="E472" i="4" s="1"/>
  <c r="D473" i="4"/>
  <c r="D472" i="4" s="1"/>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D422" i="4"/>
  <c r="D421" i="4"/>
  <c r="E418" i="4"/>
  <c r="F418" i="4" s="1"/>
  <c r="D418" i="4"/>
  <c r="E417" i="4"/>
  <c r="D417" i="4"/>
  <c r="C412" i="1" s="1"/>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E263" i="4" s="1"/>
  <c r="D259" i="1" s="1"/>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F134" i="4" s="1"/>
  <c r="D134" i="4"/>
  <c r="E133" i="4"/>
  <c r="D133" i="4"/>
  <c r="F132" i="4"/>
  <c r="F131" i="4"/>
  <c r="F130" i="4"/>
  <c r="F129" i="4"/>
  <c r="E128" i="4"/>
  <c r="D128" i="4"/>
  <c r="F127" i="4"/>
  <c r="F126" i="4"/>
  <c r="E125" i="4"/>
  <c r="E124" i="4" s="1"/>
  <c r="D125" i="4"/>
  <c r="F125" i="4" s="1"/>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36" i="3"/>
  <c r="B36" i="3"/>
  <c r="G35" i="3"/>
  <c r="B35" i="3"/>
  <c r="G34" i="3"/>
  <c r="B34" i="3"/>
  <c r="I33" i="3"/>
  <c r="G33" i="3"/>
  <c r="B33" i="3"/>
  <c r="I32" i="3"/>
  <c r="H32" i="3"/>
  <c r="G32" i="3"/>
  <c r="B32" i="3"/>
  <c r="H31" i="3"/>
  <c r="G31" i="3"/>
  <c r="B31" i="3"/>
  <c r="I30" i="3"/>
  <c r="H30" i="3"/>
  <c r="G30" i="3"/>
  <c r="B30" i="3"/>
  <c r="G29" i="3"/>
  <c r="B29" i="3"/>
  <c r="G28" i="3"/>
  <c r="B28"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C1577" i="1"/>
  <c r="H1577" i="1" s="1"/>
  <c r="H1575" i="1"/>
  <c r="G1575" i="1"/>
  <c r="C1575" i="1"/>
  <c r="H1574" i="1"/>
  <c r="C1574" i="1"/>
  <c r="G1574" i="1" s="1"/>
  <c r="G1573" i="1"/>
  <c r="C1573" i="1"/>
  <c r="H1573" i="1" s="1"/>
  <c r="C1572" i="1"/>
  <c r="G1572" i="1" s="1"/>
  <c r="H1571" i="1"/>
  <c r="G1571" i="1"/>
  <c r="C1571" i="1"/>
  <c r="H1570" i="1"/>
  <c r="C1570" i="1"/>
  <c r="G1570" i="1" s="1"/>
  <c r="G1569" i="1"/>
  <c r="C1569" i="1"/>
  <c r="H1569" i="1" s="1"/>
  <c r="C1568" i="1"/>
  <c r="G1568" i="1" s="1"/>
  <c r="C1567" i="1"/>
  <c r="H1567" i="1" s="1"/>
  <c r="H1566" i="1"/>
  <c r="C1566" i="1"/>
  <c r="G1566" i="1" s="1"/>
  <c r="C1565" i="1"/>
  <c r="H1565" i="1" s="1"/>
  <c r="C1564" i="1"/>
  <c r="G1564" i="1" s="1"/>
  <c r="H1563" i="1"/>
  <c r="G1563" i="1"/>
  <c r="C1563" i="1"/>
  <c r="H1562" i="1"/>
  <c r="C1562" i="1"/>
  <c r="G1562" i="1" s="1"/>
  <c r="G1561" i="1"/>
  <c r="C1561" i="1"/>
  <c r="H1561" i="1" s="1"/>
  <c r="C1560" i="1"/>
  <c r="G1560" i="1" s="1"/>
  <c r="H1559" i="1"/>
  <c r="G1559" i="1"/>
  <c r="C1559" i="1"/>
  <c r="H1558" i="1"/>
  <c r="C1558" i="1"/>
  <c r="G1558" i="1" s="1"/>
  <c r="G1557" i="1"/>
  <c r="C1557" i="1"/>
  <c r="H1557" i="1" s="1"/>
  <c r="C1556" i="1"/>
  <c r="G1556" i="1" s="1"/>
  <c r="H1555" i="1"/>
  <c r="G1555" i="1"/>
  <c r="C1555" i="1"/>
  <c r="H1554" i="1"/>
  <c r="C1554" i="1"/>
  <c r="G1554" i="1" s="1"/>
  <c r="G1553" i="1"/>
  <c r="C1553" i="1"/>
  <c r="H1553" i="1" s="1"/>
  <c r="C1552" i="1"/>
  <c r="G1552" i="1" s="1"/>
  <c r="H1551" i="1"/>
  <c r="G1551" i="1"/>
  <c r="C1551" i="1"/>
  <c r="C1550" i="1"/>
  <c r="G1550" i="1" s="1"/>
  <c r="G1549" i="1"/>
  <c r="C1549" i="1"/>
  <c r="H1549" i="1" s="1"/>
  <c r="C1548" i="1"/>
  <c r="G1548" i="1" s="1"/>
  <c r="H1547" i="1"/>
  <c r="G1547" i="1"/>
  <c r="C1547" i="1"/>
  <c r="H1546" i="1"/>
  <c r="C1546" i="1"/>
  <c r="G1546" i="1" s="1"/>
  <c r="G1545" i="1"/>
  <c r="C1545" i="1"/>
  <c r="H1545" i="1" s="1"/>
  <c r="C1544" i="1"/>
  <c r="G1544" i="1" s="1"/>
  <c r="H1543" i="1"/>
  <c r="G1543" i="1"/>
  <c r="C1543" i="1"/>
  <c r="H1542" i="1"/>
  <c r="C1542" i="1"/>
  <c r="G1542" i="1" s="1"/>
  <c r="G1541" i="1"/>
  <c r="C1541" i="1"/>
  <c r="H1541" i="1" s="1"/>
  <c r="C1540" i="1"/>
  <c r="G1540" i="1" s="1"/>
  <c r="H1539" i="1"/>
  <c r="G1539" i="1"/>
  <c r="C1539" i="1"/>
  <c r="H1538" i="1"/>
  <c r="C1538" i="1"/>
  <c r="G1538" i="1" s="1"/>
  <c r="G1537" i="1"/>
  <c r="C1537" i="1"/>
  <c r="H1537" i="1" s="1"/>
  <c r="C1536" i="1"/>
  <c r="G1536" i="1" s="1"/>
  <c r="H1535" i="1"/>
  <c r="G1535" i="1"/>
  <c r="C1535" i="1"/>
  <c r="H1534" i="1"/>
  <c r="C1534" i="1"/>
  <c r="G1534" i="1" s="1"/>
  <c r="G1533" i="1"/>
  <c r="C1533" i="1"/>
  <c r="H1533" i="1" s="1"/>
  <c r="C1532" i="1"/>
  <c r="G1532" i="1" s="1"/>
  <c r="C1531" i="1"/>
  <c r="H1531" i="1" s="1"/>
  <c r="H1530" i="1"/>
  <c r="C1530" i="1"/>
  <c r="G1530" i="1" s="1"/>
  <c r="G1529" i="1"/>
  <c r="C1529" i="1"/>
  <c r="H1529" i="1" s="1"/>
  <c r="C1528" i="1"/>
  <c r="G1528" i="1" s="1"/>
  <c r="H1527" i="1"/>
  <c r="G1527" i="1"/>
  <c r="C1527" i="1"/>
  <c r="H1526" i="1"/>
  <c r="G1526" i="1"/>
  <c r="C1526" i="1"/>
  <c r="G1525" i="1"/>
  <c r="C1525" i="1"/>
  <c r="H1525" i="1" s="1"/>
  <c r="H1523" i="1"/>
  <c r="G1523" i="1"/>
  <c r="C1523" i="1"/>
  <c r="H1522" i="1"/>
  <c r="G1522" i="1"/>
  <c r="C1522" i="1"/>
  <c r="G1521" i="1"/>
  <c r="C1521" i="1"/>
  <c r="H1521" i="1" s="1"/>
  <c r="C1520" i="1"/>
  <c r="G1520" i="1" s="1"/>
  <c r="H1519" i="1"/>
  <c r="G1519" i="1"/>
  <c r="C1519" i="1"/>
  <c r="C1516" i="1"/>
  <c r="G1516" i="1" s="1"/>
  <c r="H1515" i="1"/>
  <c r="G1515" i="1"/>
  <c r="C1515" i="1"/>
  <c r="H1514" i="1"/>
  <c r="G1514" i="1"/>
  <c r="C1514" i="1"/>
  <c r="G1513" i="1"/>
  <c r="C1513" i="1"/>
  <c r="H1513" i="1" s="1"/>
  <c r="C1512" i="1"/>
  <c r="G1512" i="1" s="1"/>
  <c r="H1511" i="1"/>
  <c r="G1511" i="1"/>
  <c r="C1511" i="1"/>
  <c r="G1510" i="1"/>
  <c r="C1510" i="1"/>
  <c r="H1510" i="1" s="1"/>
  <c r="G1509" i="1"/>
  <c r="C1509" i="1"/>
  <c r="H1509" i="1" s="1"/>
  <c r="C1508" i="1"/>
  <c r="G1508" i="1" s="1"/>
  <c r="H1507" i="1"/>
  <c r="G1507" i="1"/>
  <c r="C1507" i="1"/>
  <c r="H1506" i="1"/>
  <c r="G1506" i="1"/>
  <c r="C1506" i="1"/>
  <c r="G1505" i="1"/>
  <c r="C1505" i="1"/>
  <c r="H1505" i="1" s="1"/>
  <c r="C1504" i="1"/>
  <c r="G1504" i="1" s="1"/>
  <c r="G1503" i="1"/>
  <c r="C1503" i="1"/>
  <c r="H1503" i="1" s="1"/>
  <c r="C1502" i="1"/>
  <c r="H1502" i="1" s="1"/>
  <c r="C1501" i="1"/>
  <c r="H1501" i="1" s="1"/>
  <c r="C1500" i="1"/>
  <c r="G1500" i="1" s="1"/>
  <c r="H1498" i="1"/>
  <c r="G1498" i="1"/>
  <c r="C1498" i="1"/>
  <c r="G1497" i="1"/>
  <c r="C1497" i="1"/>
  <c r="H1497" i="1" s="1"/>
  <c r="C1496" i="1"/>
  <c r="G1496" i="1" s="1"/>
  <c r="H1495" i="1"/>
  <c r="G1495" i="1"/>
  <c r="C1495" i="1"/>
  <c r="H1494" i="1"/>
  <c r="G1494" i="1"/>
  <c r="C1494" i="1"/>
  <c r="G1493" i="1"/>
  <c r="C1493" i="1"/>
  <c r="H1493" i="1" s="1"/>
  <c r="C1492" i="1"/>
  <c r="H1491" i="1"/>
  <c r="G1491" i="1"/>
  <c r="C1491" i="1"/>
  <c r="H1490" i="1"/>
  <c r="G1490" i="1"/>
  <c r="C1490" i="1"/>
  <c r="C1489" i="1"/>
  <c r="H1489" i="1" s="1"/>
  <c r="C1488" i="1"/>
  <c r="H1487" i="1"/>
  <c r="G1487" i="1"/>
  <c r="C1487" i="1"/>
  <c r="C1486" i="1"/>
  <c r="H1486" i="1" s="1"/>
  <c r="C1485" i="1"/>
  <c r="C1484" i="1"/>
  <c r="C1482" i="1"/>
  <c r="H1482" i="1" s="1"/>
  <c r="C1480" i="1"/>
  <c r="J1479" i="1"/>
  <c r="G1479" i="1"/>
  <c r="D1479" i="1"/>
  <c r="C1479" i="1"/>
  <c r="H1478" i="1"/>
  <c r="D1478" i="1"/>
  <c r="C1478" i="1"/>
  <c r="J1477" i="1"/>
  <c r="G1477" i="1"/>
  <c r="D1477" i="1"/>
  <c r="C1477" i="1"/>
  <c r="H1476" i="1"/>
  <c r="D1476" i="1"/>
  <c r="C1476" i="1"/>
  <c r="H1475" i="1"/>
  <c r="D1475" i="1"/>
  <c r="C1475" i="1"/>
  <c r="G1475" i="1" s="1"/>
  <c r="G1474" i="1"/>
  <c r="D1474" i="1"/>
  <c r="C1474" i="1"/>
  <c r="H1473" i="1"/>
  <c r="D1473" i="1"/>
  <c r="C1473" i="1"/>
  <c r="J1473" i="1" s="1"/>
  <c r="D1472" i="1"/>
  <c r="C1472" i="1"/>
  <c r="J1472" i="1" s="1"/>
  <c r="D1471" i="1"/>
  <c r="C1471" i="1"/>
  <c r="D1470" i="1"/>
  <c r="C1470" i="1"/>
  <c r="G1468" i="1"/>
  <c r="D1468" i="1"/>
  <c r="C1468" i="1"/>
  <c r="H1467" i="1"/>
  <c r="D1467" i="1"/>
  <c r="C1467" i="1"/>
  <c r="J1467" i="1" s="1"/>
  <c r="D1466" i="1"/>
  <c r="J1466" i="1" s="1"/>
  <c r="C1466" i="1"/>
  <c r="G1465" i="1"/>
  <c r="D1465" i="1"/>
  <c r="C1465" i="1"/>
  <c r="J1465" i="1" s="1"/>
  <c r="G1464" i="1"/>
  <c r="D1464" i="1"/>
  <c r="C1464" i="1"/>
  <c r="D1463" i="1"/>
  <c r="C1463" i="1"/>
  <c r="D1462" i="1"/>
  <c r="C1462" i="1"/>
  <c r="J1462" i="1" s="1"/>
  <c r="D1461" i="1"/>
  <c r="C1461" i="1"/>
  <c r="D1460" i="1"/>
  <c r="C1460" i="1"/>
  <c r="D1459" i="1"/>
  <c r="G1459" i="1" s="1"/>
  <c r="C1459" i="1"/>
  <c r="H1458" i="1"/>
  <c r="G1458" i="1"/>
  <c r="D1458" i="1"/>
  <c r="C1458" i="1"/>
  <c r="J1458" i="1" s="1"/>
  <c r="J1457" i="1"/>
  <c r="D1457" i="1"/>
  <c r="C1457" i="1"/>
  <c r="D1456" i="1"/>
  <c r="C1456" i="1"/>
  <c r="D1455" i="1"/>
  <c r="G1455" i="1" s="1"/>
  <c r="C1455" i="1"/>
  <c r="D1454" i="1"/>
  <c r="D1453" i="1"/>
  <c r="D1452" i="1"/>
  <c r="C1452" i="1"/>
  <c r="D1451" i="1"/>
  <c r="G1451" i="1" s="1"/>
  <c r="C1451" i="1"/>
  <c r="H1450" i="1"/>
  <c r="G1450" i="1"/>
  <c r="D1450" i="1"/>
  <c r="C1450" i="1"/>
  <c r="J1450" i="1" s="1"/>
  <c r="J1449" i="1"/>
  <c r="D1449" i="1"/>
  <c r="C1449" i="1"/>
  <c r="D1448" i="1"/>
  <c r="C1448" i="1"/>
  <c r="D1447" i="1"/>
  <c r="G1447" i="1" s="1"/>
  <c r="C1447" i="1"/>
  <c r="H1446" i="1"/>
  <c r="G1446" i="1"/>
  <c r="I1446" i="1" s="1"/>
  <c r="D1446" i="1"/>
  <c r="C1446" i="1"/>
  <c r="J1446" i="1" s="1"/>
  <c r="J1445" i="1"/>
  <c r="H1445" i="1"/>
  <c r="D1445" i="1"/>
  <c r="C1445" i="1"/>
  <c r="J1444" i="1"/>
  <c r="H1444" i="1"/>
  <c r="G1444" i="1"/>
  <c r="D1444" i="1"/>
  <c r="C1444" i="1"/>
  <c r="D1443" i="1"/>
  <c r="J1443" i="1" s="1"/>
  <c r="C1443" i="1"/>
  <c r="D1442" i="1"/>
  <c r="C1442" i="1"/>
  <c r="H1441" i="1"/>
  <c r="D1441" i="1"/>
  <c r="C1441" i="1"/>
  <c r="J1440" i="1"/>
  <c r="H1440" i="1"/>
  <c r="G1440" i="1"/>
  <c r="D1440" i="1"/>
  <c r="C1440" i="1"/>
  <c r="D1439" i="1"/>
  <c r="C1439" i="1"/>
  <c r="D1438" i="1"/>
  <c r="C1438" i="1"/>
  <c r="H1437" i="1"/>
  <c r="D1437" i="1"/>
  <c r="C1437" i="1"/>
  <c r="D1434" i="1"/>
  <c r="C1434" i="1"/>
  <c r="H1433" i="1"/>
  <c r="D1433" i="1"/>
  <c r="C1433" i="1"/>
  <c r="D1432" i="1"/>
  <c r="H1432" i="1" s="1"/>
  <c r="C1432" i="1"/>
  <c r="D1431" i="1"/>
  <c r="C1431" i="1"/>
  <c r="D1430" i="1"/>
  <c r="C1430" i="1"/>
  <c r="H1429" i="1"/>
  <c r="D1429" i="1"/>
  <c r="C1429" i="1"/>
  <c r="D1428" i="1"/>
  <c r="H1428" i="1" s="1"/>
  <c r="C1428" i="1"/>
  <c r="D1427" i="1"/>
  <c r="C1427" i="1"/>
  <c r="D1426" i="1"/>
  <c r="C1426" i="1"/>
  <c r="H1425" i="1"/>
  <c r="D1425" i="1"/>
  <c r="C1425" i="1"/>
  <c r="D1424" i="1"/>
  <c r="H1424" i="1" s="1"/>
  <c r="C1424" i="1"/>
  <c r="D1423" i="1"/>
  <c r="C1423" i="1"/>
  <c r="D1422" i="1"/>
  <c r="C1422" i="1"/>
  <c r="H1421" i="1"/>
  <c r="D1421" i="1"/>
  <c r="C1421" i="1"/>
  <c r="D1420" i="1"/>
  <c r="H1420" i="1" s="1"/>
  <c r="C1420" i="1"/>
  <c r="D1419" i="1"/>
  <c r="C1419" i="1"/>
  <c r="D1418" i="1"/>
  <c r="C1418" i="1"/>
  <c r="H1417" i="1"/>
  <c r="D1417" i="1"/>
  <c r="C1417" i="1"/>
  <c r="D1416" i="1"/>
  <c r="H1416" i="1" s="1"/>
  <c r="C1416" i="1"/>
  <c r="D1415" i="1"/>
  <c r="C1415" i="1"/>
  <c r="D1414" i="1"/>
  <c r="C1414" i="1"/>
  <c r="H1413" i="1"/>
  <c r="D1413" i="1"/>
  <c r="C1413" i="1"/>
  <c r="D1412" i="1"/>
  <c r="H1412" i="1" s="1"/>
  <c r="C1412" i="1"/>
  <c r="D1411" i="1"/>
  <c r="C1411" i="1"/>
  <c r="D1410" i="1"/>
  <c r="C1410" i="1"/>
  <c r="H1409" i="1"/>
  <c r="D1409" i="1"/>
  <c r="C1409" i="1"/>
  <c r="C1408" i="1"/>
  <c r="D1407" i="1"/>
  <c r="C1407" i="1"/>
  <c r="D1406" i="1"/>
  <c r="C1406" i="1"/>
  <c r="H1405" i="1"/>
  <c r="D1405" i="1"/>
  <c r="C1405" i="1"/>
  <c r="D1404" i="1"/>
  <c r="H1404" i="1" s="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D1235" i="1"/>
  <c r="D1234" i="1"/>
  <c r="C1234" i="1"/>
  <c r="D1233" i="1"/>
  <c r="C1233" i="1"/>
  <c r="D1232" i="1"/>
  <c r="C1232" i="1"/>
  <c r="D1231" i="1"/>
  <c r="H1231" i="1" s="1"/>
  <c r="C1231" i="1"/>
  <c r="D1230" i="1"/>
  <c r="H1230" i="1" s="1"/>
  <c r="C1230" i="1"/>
  <c r="G1229" i="1"/>
  <c r="D1229" i="1"/>
  <c r="C1229" i="1"/>
  <c r="D1228" i="1"/>
  <c r="C1228" i="1"/>
  <c r="D1227" i="1"/>
  <c r="C1227" i="1"/>
  <c r="D1226" i="1"/>
  <c r="H1226" i="1" s="1"/>
  <c r="C1226" i="1"/>
  <c r="G1225" i="1"/>
  <c r="D1225" i="1"/>
  <c r="H1225" i="1" s="1"/>
  <c r="C1225" i="1"/>
  <c r="D1224" i="1"/>
  <c r="C1224" i="1"/>
  <c r="G1221" i="1"/>
  <c r="D1221" i="1"/>
  <c r="H1221" i="1" s="1"/>
  <c r="C1221" i="1"/>
  <c r="D1220" i="1"/>
  <c r="H1220" i="1" s="1"/>
  <c r="C1220" i="1"/>
  <c r="D1219" i="1"/>
  <c r="H1219" i="1" s="1"/>
  <c r="C1219" i="1"/>
  <c r="D1218" i="1"/>
  <c r="C1218" i="1"/>
  <c r="G1217" i="1"/>
  <c r="D1217" i="1"/>
  <c r="H1217" i="1" s="1"/>
  <c r="C1217" i="1"/>
  <c r="D1216" i="1"/>
  <c r="C1216" i="1"/>
  <c r="D1215" i="1"/>
  <c r="G1213" i="1"/>
  <c r="D1213" i="1"/>
  <c r="H1213" i="1" s="1"/>
  <c r="C1213" i="1"/>
  <c r="D1212" i="1"/>
  <c r="H1212" i="1" s="1"/>
  <c r="C1212" i="1"/>
  <c r="D1211" i="1"/>
  <c r="H1211" i="1" s="1"/>
  <c r="C1211" i="1"/>
  <c r="D1210" i="1"/>
  <c r="H1210" i="1" s="1"/>
  <c r="C1210" i="1"/>
  <c r="G1209" i="1"/>
  <c r="D1209" i="1"/>
  <c r="H1209" i="1" s="1"/>
  <c r="C1209" i="1"/>
  <c r="D1208" i="1"/>
  <c r="H1208" i="1" s="1"/>
  <c r="C1208" i="1"/>
  <c r="D1207" i="1"/>
  <c r="H1207" i="1" s="1"/>
  <c r="C1207" i="1"/>
  <c r="D1206" i="1"/>
  <c r="H1206" i="1" s="1"/>
  <c r="C1206" i="1"/>
  <c r="G1205" i="1"/>
  <c r="D1205" i="1"/>
  <c r="H1205" i="1" s="1"/>
  <c r="C1205" i="1"/>
  <c r="D1204" i="1"/>
  <c r="H1204" i="1" s="1"/>
  <c r="C1204" i="1"/>
  <c r="D1203" i="1"/>
  <c r="H1203" i="1" s="1"/>
  <c r="C1203" i="1"/>
  <c r="D1202" i="1"/>
  <c r="H1202" i="1" s="1"/>
  <c r="C1202" i="1"/>
  <c r="G1201" i="1"/>
  <c r="D1201" i="1"/>
  <c r="H1201" i="1" s="1"/>
  <c r="C1201" i="1"/>
  <c r="D1200" i="1"/>
  <c r="H1200" i="1" s="1"/>
  <c r="C1200" i="1"/>
  <c r="D1199" i="1"/>
  <c r="H1199" i="1" s="1"/>
  <c r="C1199" i="1"/>
  <c r="D1198" i="1"/>
  <c r="H1198" i="1" s="1"/>
  <c r="C1198" i="1"/>
  <c r="G1197" i="1"/>
  <c r="D1197" i="1"/>
  <c r="H1197" i="1" s="1"/>
  <c r="C1197" i="1"/>
  <c r="D1196" i="1"/>
  <c r="H1196" i="1" s="1"/>
  <c r="C1196" i="1"/>
  <c r="D1195" i="1"/>
  <c r="H1195" i="1" s="1"/>
  <c r="C1195" i="1"/>
  <c r="D1194" i="1"/>
  <c r="H1194" i="1" s="1"/>
  <c r="C1194" i="1"/>
  <c r="G1193" i="1"/>
  <c r="D1193" i="1"/>
  <c r="H1193" i="1" s="1"/>
  <c r="C1193" i="1"/>
  <c r="D1192" i="1"/>
  <c r="H1192" i="1" s="1"/>
  <c r="C1192" i="1"/>
  <c r="D1191" i="1"/>
  <c r="H1191" i="1" s="1"/>
  <c r="C1191" i="1"/>
  <c r="D1190" i="1"/>
  <c r="H1190" i="1" s="1"/>
  <c r="C1190" i="1"/>
  <c r="G1189" i="1"/>
  <c r="D1189" i="1"/>
  <c r="H1189" i="1" s="1"/>
  <c r="C1189" i="1"/>
  <c r="D1188" i="1"/>
  <c r="H1188" i="1" s="1"/>
  <c r="C1188" i="1"/>
  <c r="D1187" i="1"/>
  <c r="H1187" i="1" s="1"/>
  <c r="C1187" i="1"/>
  <c r="D1186" i="1"/>
  <c r="H1186" i="1" s="1"/>
  <c r="C1186" i="1"/>
  <c r="G1185" i="1"/>
  <c r="D1185" i="1"/>
  <c r="H1185" i="1" s="1"/>
  <c r="C1185" i="1"/>
  <c r="D1184" i="1"/>
  <c r="H1184" i="1" s="1"/>
  <c r="C1184" i="1"/>
  <c r="D1183" i="1"/>
  <c r="H1183" i="1" s="1"/>
  <c r="C1183" i="1"/>
  <c r="D1182" i="1"/>
  <c r="H1182" i="1" s="1"/>
  <c r="C1182" i="1"/>
  <c r="G1181" i="1"/>
  <c r="D1181" i="1"/>
  <c r="H1181" i="1" s="1"/>
  <c r="C1181" i="1"/>
  <c r="D1180" i="1"/>
  <c r="H1180" i="1" s="1"/>
  <c r="C1180" i="1"/>
  <c r="D1179" i="1"/>
  <c r="H1179" i="1" s="1"/>
  <c r="C1179" i="1"/>
  <c r="D1178" i="1"/>
  <c r="H1178" i="1" s="1"/>
  <c r="C1178" i="1"/>
  <c r="G1177" i="1"/>
  <c r="D1177" i="1"/>
  <c r="H1177" i="1" s="1"/>
  <c r="C1177" i="1"/>
  <c r="D1176" i="1"/>
  <c r="H1176" i="1" s="1"/>
  <c r="C1176" i="1"/>
  <c r="D1175" i="1"/>
  <c r="H1175" i="1" s="1"/>
  <c r="C1175" i="1"/>
  <c r="D1174" i="1"/>
  <c r="H1174" i="1" s="1"/>
  <c r="C1174" i="1"/>
  <c r="G1173" i="1"/>
  <c r="D1173" i="1"/>
  <c r="H1173" i="1" s="1"/>
  <c r="C1173" i="1"/>
  <c r="D1172" i="1"/>
  <c r="H1172" i="1" s="1"/>
  <c r="C1172" i="1"/>
  <c r="D1171" i="1"/>
  <c r="H1171" i="1" s="1"/>
  <c r="C1171" i="1"/>
  <c r="D1170" i="1"/>
  <c r="H1170" i="1" s="1"/>
  <c r="C1170" i="1"/>
  <c r="G1169" i="1"/>
  <c r="D1169" i="1"/>
  <c r="H1169" i="1" s="1"/>
  <c r="C1169" i="1"/>
  <c r="D1168" i="1"/>
  <c r="H1168" i="1" s="1"/>
  <c r="C1168" i="1"/>
  <c r="D1167" i="1"/>
  <c r="H1167" i="1" s="1"/>
  <c r="C1167" i="1"/>
  <c r="D1166" i="1"/>
  <c r="C1166" i="1"/>
  <c r="D1165" i="1"/>
  <c r="C1165" i="1"/>
  <c r="G1165" i="1" s="1"/>
  <c r="D1164" i="1"/>
  <c r="H1164" i="1" s="1"/>
  <c r="C1164" i="1"/>
  <c r="D1163" i="1"/>
  <c r="C1163" i="1"/>
  <c r="D1162" i="1"/>
  <c r="H1162" i="1" s="1"/>
  <c r="C1162" i="1"/>
  <c r="G1161" i="1"/>
  <c r="D1161" i="1"/>
  <c r="H1161" i="1" s="1"/>
  <c r="C1161" i="1"/>
  <c r="D1160" i="1"/>
  <c r="C1160" i="1"/>
  <c r="D1159" i="1"/>
  <c r="H1159" i="1" s="1"/>
  <c r="C1159" i="1"/>
  <c r="D1158" i="1"/>
  <c r="H1158" i="1" s="1"/>
  <c r="C1158" i="1"/>
  <c r="D1157" i="1"/>
  <c r="C1157" i="1"/>
  <c r="H1157" i="1" s="1"/>
  <c r="D1156" i="1"/>
  <c r="C1156" i="1"/>
  <c r="H1156" i="1" s="1"/>
  <c r="D1155" i="1"/>
  <c r="C1155" i="1"/>
  <c r="D1154" i="1"/>
  <c r="C1154" i="1"/>
  <c r="D1151" i="1"/>
  <c r="C1151" i="1"/>
  <c r="D1150" i="1"/>
  <c r="G1150" i="1" s="1"/>
  <c r="C1150" i="1"/>
  <c r="D1149" i="1"/>
  <c r="G1149" i="1" s="1"/>
  <c r="C1149" i="1"/>
  <c r="D1148" i="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G1140" i="1" s="1"/>
  <c r="C1140" i="1"/>
  <c r="D1139" i="1"/>
  <c r="C1139" i="1"/>
  <c r="D1138" i="1"/>
  <c r="C1138" i="1"/>
  <c r="D1137" i="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C1124" i="1"/>
  <c r="D1123" i="1"/>
  <c r="G1123" i="1" s="1"/>
  <c r="C1123" i="1"/>
  <c r="D1122" i="1"/>
  <c r="G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G1082" i="1"/>
  <c r="D1082" i="1"/>
  <c r="H1082" i="1" s="1"/>
  <c r="C1082" i="1"/>
  <c r="G1081" i="1"/>
  <c r="D1081" i="1"/>
  <c r="H1081" i="1" s="1"/>
  <c r="C1081" i="1"/>
  <c r="D1080" i="1"/>
  <c r="H1080" i="1" s="1"/>
  <c r="C1080" i="1"/>
  <c r="G1079" i="1"/>
  <c r="D1079" i="1"/>
  <c r="H1079" i="1" s="1"/>
  <c r="C1079" i="1"/>
  <c r="G1078" i="1"/>
  <c r="D1078" i="1"/>
  <c r="H1078" i="1" s="1"/>
  <c r="C1078" i="1"/>
  <c r="G1077" i="1"/>
  <c r="D1077" i="1"/>
  <c r="H1077" i="1" s="1"/>
  <c r="C1077" i="1"/>
  <c r="D1076" i="1"/>
  <c r="H1076" i="1" s="1"/>
  <c r="C1076" i="1"/>
  <c r="G1075" i="1"/>
  <c r="D1075" i="1"/>
  <c r="H1075" i="1" s="1"/>
  <c r="C1075" i="1"/>
  <c r="G1074" i="1"/>
  <c r="D1074" i="1"/>
  <c r="H1074" i="1" s="1"/>
  <c r="C1074" i="1"/>
  <c r="G1073" i="1"/>
  <c r="D1073" i="1"/>
  <c r="H1073" i="1" s="1"/>
  <c r="C1073" i="1"/>
  <c r="D1072" i="1"/>
  <c r="H1072" i="1" s="1"/>
  <c r="C1072" i="1"/>
  <c r="G1071" i="1"/>
  <c r="D1071" i="1"/>
  <c r="H1071" i="1" s="1"/>
  <c r="C1071" i="1"/>
  <c r="G1070" i="1"/>
  <c r="D1070" i="1"/>
  <c r="H1070" i="1" s="1"/>
  <c r="C1070" i="1"/>
  <c r="G1069" i="1"/>
  <c r="D1069" i="1"/>
  <c r="H1069" i="1" s="1"/>
  <c r="C1069" i="1"/>
  <c r="D1068" i="1"/>
  <c r="H1068" i="1" s="1"/>
  <c r="C1068" i="1"/>
  <c r="G1067" i="1"/>
  <c r="D1067" i="1"/>
  <c r="H1067" i="1" s="1"/>
  <c r="C1067" i="1"/>
  <c r="G1066" i="1"/>
  <c r="D1066" i="1"/>
  <c r="H1066" i="1" s="1"/>
  <c r="C1066" i="1"/>
  <c r="C1065" i="1"/>
  <c r="D1064" i="1"/>
  <c r="C1064" i="1"/>
  <c r="G1063" i="1"/>
  <c r="D1063" i="1"/>
  <c r="H1063" i="1" s="1"/>
  <c r="C1063" i="1"/>
  <c r="G1062" i="1"/>
  <c r="D1062" i="1"/>
  <c r="H1062" i="1" s="1"/>
  <c r="C1062" i="1"/>
  <c r="D1061" i="1"/>
  <c r="C1061" i="1"/>
  <c r="D1060" i="1"/>
  <c r="H1060" i="1" s="1"/>
  <c r="C1060" i="1"/>
  <c r="G1059" i="1"/>
  <c r="D1059" i="1"/>
  <c r="H1059" i="1" s="1"/>
  <c r="C1059" i="1"/>
  <c r="G1058" i="1"/>
  <c r="D1058" i="1"/>
  <c r="H1058" i="1" s="1"/>
  <c r="C1058" i="1"/>
  <c r="G1057" i="1"/>
  <c r="D1057" i="1"/>
  <c r="H1057" i="1" s="1"/>
  <c r="C1057" i="1"/>
  <c r="D1056" i="1"/>
  <c r="H1056" i="1" s="1"/>
  <c r="C1056" i="1"/>
  <c r="G1055" i="1"/>
  <c r="D1055" i="1"/>
  <c r="H1055" i="1" s="1"/>
  <c r="C1055" i="1"/>
  <c r="D1054" i="1"/>
  <c r="C1054" i="1"/>
  <c r="G1054" i="1" s="1"/>
  <c r="G1053" i="1"/>
  <c r="D1053" i="1"/>
  <c r="H1053" i="1" s="1"/>
  <c r="C1053" i="1"/>
  <c r="D1052" i="1"/>
  <c r="C1052" i="1"/>
  <c r="G1051" i="1"/>
  <c r="D1051" i="1"/>
  <c r="H1051" i="1" s="1"/>
  <c r="C1051" i="1"/>
  <c r="G1050" i="1"/>
  <c r="D1050" i="1"/>
  <c r="H1050" i="1" s="1"/>
  <c r="C1050" i="1"/>
  <c r="G1049" i="1"/>
  <c r="D1049" i="1"/>
  <c r="H1049" i="1" s="1"/>
  <c r="C1049" i="1"/>
  <c r="D1048" i="1"/>
  <c r="C1048" i="1"/>
  <c r="C1047" i="1"/>
  <c r="D1045" i="1"/>
  <c r="C1045" i="1"/>
  <c r="D1044" i="1"/>
  <c r="C1044" i="1"/>
  <c r="D1043" i="1"/>
  <c r="C1043" i="1"/>
  <c r="D1042" i="1"/>
  <c r="C1042" i="1"/>
  <c r="D1041" i="1"/>
  <c r="H1041" i="1" s="1"/>
  <c r="C1041" i="1"/>
  <c r="G1040" i="1"/>
  <c r="D1040" i="1"/>
  <c r="H1040" i="1" s="1"/>
  <c r="C1040" i="1"/>
  <c r="G1039" i="1"/>
  <c r="D1039" i="1"/>
  <c r="H1039" i="1" s="1"/>
  <c r="C1039" i="1"/>
  <c r="G1038" i="1"/>
  <c r="D1038" i="1"/>
  <c r="H1038" i="1" s="1"/>
  <c r="C1038" i="1"/>
  <c r="D1037" i="1"/>
  <c r="H1037" i="1" s="1"/>
  <c r="C1037" i="1"/>
  <c r="G1036" i="1"/>
  <c r="D1036" i="1"/>
  <c r="H1036" i="1" s="1"/>
  <c r="C1036" i="1"/>
  <c r="G1035" i="1"/>
  <c r="D1035" i="1"/>
  <c r="H1035" i="1" s="1"/>
  <c r="C1035" i="1"/>
  <c r="G1034" i="1"/>
  <c r="D1034" i="1"/>
  <c r="H1034" i="1" s="1"/>
  <c r="C1034" i="1"/>
  <c r="D1033" i="1"/>
  <c r="C1033" i="1"/>
  <c r="D1032" i="1"/>
  <c r="C1032" i="1"/>
  <c r="G1031" i="1"/>
  <c r="D1031" i="1"/>
  <c r="H1031" i="1" s="1"/>
  <c r="C1031" i="1"/>
  <c r="D1030" i="1"/>
  <c r="C1030" i="1"/>
  <c r="D1029" i="1"/>
  <c r="H1029" i="1" s="1"/>
  <c r="C1029" i="1"/>
  <c r="G1028" i="1"/>
  <c r="D1028" i="1"/>
  <c r="H1028" i="1" s="1"/>
  <c r="C1028" i="1"/>
  <c r="G1027" i="1"/>
  <c r="D1027" i="1"/>
  <c r="H1027" i="1" s="1"/>
  <c r="C1027" i="1"/>
  <c r="G1026" i="1"/>
  <c r="D1026" i="1"/>
  <c r="H1026" i="1" s="1"/>
  <c r="C1026" i="1"/>
  <c r="D1025" i="1"/>
  <c r="H1025" i="1" s="1"/>
  <c r="C1025" i="1"/>
  <c r="G1024" i="1"/>
  <c r="D1024" i="1"/>
  <c r="H1024" i="1" s="1"/>
  <c r="C1024" i="1"/>
  <c r="G1023" i="1"/>
  <c r="D1023" i="1"/>
  <c r="H1023" i="1" s="1"/>
  <c r="C1023" i="1"/>
  <c r="G1022" i="1"/>
  <c r="D1022" i="1"/>
  <c r="H1022" i="1" s="1"/>
  <c r="C1022" i="1"/>
  <c r="D1021" i="1"/>
  <c r="H1021" i="1" s="1"/>
  <c r="C1021" i="1"/>
  <c r="G1020" i="1"/>
  <c r="D1020" i="1"/>
  <c r="H1020" i="1" s="1"/>
  <c r="C1020" i="1"/>
  <c r="G1019" i="1"/>
  <c r="D1019" i="1"/>
  <c r="H1019" i="1" s="1"/>
  <c r="C1019" i="1"/>
  <c r="D1018" i="1"/>
  <c r="C1018" i="1"/>
  <c r="D1017" i="1"/>
  <c r="H1017" i="1" s="1"/>
  <c r="C1017" i="1"/>
  <c r="G1016" i="1"/>
  <c r="D1016" i="1"/>
  <c r="H1016" i="1" s="1"/>
  <c r="C1016" i="1"/>
  <c r="G1015" i="1"/>
  <c r="D1015" i="1"/>
  <c r="H1015" i="1" s="1"/>
  <c r="C1015" i="1"/>
  <c r="D1014" i="1"/>
  <c r="C1014" i="1"/>
  <c r="D1013" i="1"/>
  <c r="C1013" i="1"/>
  <c r="D1012" i="1"/>
  <c r="C1012" i="1"/>
  <c r="H1012" i="1" s="1"/>
  <c r="G1011" i="1"/>
  <c r="D1011" i="1"/>
  <c r="C1011" i="1"/>
  <c r="G1010" i="1"/>
  <c r="D1010" i="1"/>
  <c r="C1010" i="1"/>
  <c r="D1009" i="1"/>
  <c r="C1009" i="1"/>
  <c r="D1008" i="1"/>
  <c r="C1008" i="1"/>
  <c r="H1008" i="1" s="1"/>
  <c r="G1007" i="1"/>
  <c r="D1007" i="1"/>
  <c r="C1007" i="1"/>
  <c r="D1006" i="1"/>
  <c r="C1006" i="1"/>
  <c r="D1005" i="1"/>
  <c r="C1005" i="1"/>
  <c r="D1004" i="1"/>
  <c r="C1004" i="1"/>
  <c r="H1004" i="1" s="1"/>
  <c r="D1003" i="1"/>
  <c r="C1003" i="1"/>
  <c r="G1002" i="1"/>
  <c r="D1002" i="1"/>
  <c r="C1002" i="1"/>
  <c r="D1001" i="1"/>
  <c r="C1001" i="1"/>
  <c r="D1000" i="1"/>
  <c r="C1000" i="1"/>
  <c r="H1000" i="1" s="1"/>
  <c r="G999" i="1"/>
  <c r="D999" i="1"/>
  <c r="C999" i="1"/>
  <c r="D998" i="1"/>
  <c r="C998" i="1"/>
  <c r="G998" i="1" s="1"/>
  <c r="D997" i="1"/>
  <c r="C997" i="1"/>
  <c r="D996" i="1"/>
  <c r="C996" i="1"/>
  <c r="D995" i="1"/>
  <c r="C995" i="1"/>
  <c r="G994" i="1"/>
  <c r="D994" i="1"/>
  <c r="C994" i="1"/>
  <c r="D993" i="1"/>
  <c r="C993" i="1"/>
  <c r="D992" i="1"/>
  <c r="C992" i="1"/>
  <c r="H992" i="1" s="1"/>
  <c r="C991" i="1"/>
  <c r="D989" i="1"/>
  <c r="C989" i="1"/>
  <c r="D988" i="1"/>
  <c r="C988" i="1"/>
  <c r="H988" i="1" s="1"/>
  <c r="D987" i="1"/>
  <c r="C987" i="1"/>
  <c r="D986" i="1"/>
  <c r="C986" i="1"/>
  <c r="G983" i="1"/>
  <c r="D983" i="1"/>
  <c r="C983" i="1"/>
  <c r="G982" i="1"/>
  <c r="D982" i="1"/>
  <c r="C982" i="1"/>
  <c r="D981" i="1"/>
  <c r="C981" i="1"/>
  <c r="D980" i="1"/>
  <c r="C980" i="1"/>
  <c r="H980" i="1" s="1"/>
  <c r="G979" i="1"/>
  <c r="D979" i="1"/>
  <c r="C979" i="1"/>
  <c r="G978" i="1"/>
  <c r="D978" i="1"/>
  <c r="C978" i="1"/>
  <c r="D977" i="1"/>
  <c r="C977" i="1"/>
  <c r="D976" i="1"/>
  <c r="C976" i="1"/>
  <c r="H976" i="1" s="1"/>
  <c r="G975" i="1"/>
  <c r="D975" i="1"/>
  <c r="C975" i="1"/>
  <c r="G974" i="1"/>
  <c r="D974" i="1"/>
  <c r="C974" i="1"/>
  <c r="D973" i="1"/>
  <c r="C973" i="1"/>
  <c r="D972" i="1"/>
  <c r="C972" i="1"/>
  <c r="H972" i="1" s="1"/>
  <c r="G971" i="1"/>
  <c r="D971" i="1"/>
  <c r="C971" i="1"/>
  <c r="G970" i="1"/>
  <c r="D970" i="1"/>
  <c r="C970" i="1"/>
  <c r="D969" i="1"/>
  <c r="C969" i="1"/>
  <c r="D968" i="1"/>
  <c r="C968" i="1"/>
  <c r="H968" i="1" s="1"/>
  <c r="G967" i="1"/>
  <c r="D967" i="1"/>
  <c r="C967" i="1"/>
  <c r="G966" i="1"/>
  <c r="D966" i="1"/>
  <c r="C966" i="1"/>
  <c r="D965" i="1"/>
  <c r="C965" i="1"/>
  <c r="D964" i="1"/>
  <c r="C964" i="1"/>
  <c r="H964" i="1" s="1"/>
  <c r="G963" i="1"/>
  <c r="D963" i="1"/>
  <c r="C963" i="1"/>
  <c r="G962" i="1"/>
  <c r="D962" i="1"/>
  <c r="C962" i="1"/>
  <c r="D961" i="1"/>
  <c r="C961" i="1"/>
  <c r="D960" i="1"/>
  <c r="C960" i="1"/>
  <c r="H960" i="1" s="1"/>
  <c r="G959" i="1"/>
  <c r="D959" i="1"/>
  <c r="C959" i="1"/>
  <c r="G958" i="1"/>
  <c r="D958" i="1"/>
  <c r="C958" i="1"/>
  <c r="D957" i="1"/>
  <c r="C957" i="1"/>
  <c r="D956" i="1"/>
  <c r="C956" i="1"/>
  <c r="H956" i="1" s="1"/>
  <c r="G955" i="1"/>
  <c r="D955" i="1"/>
  <c r="C955" i="1"/>
  <c r="G954" i="1"/>
  <c r="D954" i="1"/>
  <c r="C954" i="1"/>
  <c r="D953" i="1"/>
  <c r="C953" i="1"/>
  <c r="D952" i="1"/>
  <c r="C952" i="1"/>
  <c r="H952" i="1" s="1"/>
  <c r="G951" i="1"/>
  <c r="D951" i="1"/>
  <c r="C951" i="1"/>
  <c r="G950" i="1"/>
  <c r="D950" i="1"/>
  <c r="C950" i="1"/>
  <c r="D949" i="1"/>
  <c r="C949" i="1"/>
  <c r="D948" i="1"/>
  <c r="C948" i="1"/>
  <c r="H948" i="1" s="1"/>
  <c r="G947" i="1"/>
  <c r="D947" i="1"/>
  <c r="C947" i="1"/>
  <c r="G946" i="1"/>
  <c r="D946" i="1"/>
  <c r="C946" i="1"/>
  <c r="D945" i="1"/>
  <c r="C945" i="1"/>
  <c r="D944" i="1"/>
  <c r="C944" i="1"/>
  <c r="H944" i="1" s="1"/>
  <c r="G943" i="1"/>
  <c r="D943" i="1"/>
  <c r="C943" i="1"/>
  <c r="G942" i="1"/>
  <c r="D942" i="1"/>
  <c r="C942" i="1"/>
  <c r="D941" i="1"/>
  <c r="C941" i="1"/>
  <c r="D940" i="1"/>
  <c r="C940" i="1"/>
  <c r="H940" i="1" s="1"/>
  <c r="G939" i="1"/>
  <c r="D939" i="1"/>
  <c r="C939" i="1"/>
  <c r="G938" i="1"/>
  <c r="D938" i="1"/>
  <c r="C938" i="1"/>
  <c r="D937" i="1"/>
  <c r="C937" i="1"/>
  <c r="D936" i="1"/>
  <c r="C936" i="1"/>
  <c r="H936" i="1" s="1"/>
  <c r="G935" i="1"/>
  <c r="D935" i="1"/>
  <c r="C935" i="1"/>
  <c r="G934" i="1"/>
  <c r="D934" i="1"/>
  <c r="C934" i="1"/>
  <c r="D933" i="1"/>
  <c r="C933" i="1"/>
  <c r="D932" i="1"/>
  <c r="C932" i="1"/>
  <c r="H932" i="1" s="1"/>
  <c r="G931" i="1"/>
  <c r="D931" i="1"/>
  <c r="C931" i="1"/>
  <c r="G930" i="1"/>
  <c r="D930" i="1"/>
  <c r="C930" i="1"/>
  <c r="D929" i="1"/>
  <c r="C929" i="1"/>
  <c r="D928" i="1"/>
  <c r="C928" i="1"/>
  <c r="H928" i="1" s="1"/>
  <c r="G927" i="1"/>
  <c r="D927" i="1"/>
  <c r="C927" i="1"/>
  <c r="G926" i="1"/>
  <c r="D926" i="1"/>
  <c r="C926" i="1"/>
  <c r="D925" i="1"/>
  <c r="C925" i="1"/>
  <c r="D924" i="1"/>
  <c r="C924" i="1"/>
  <c r="H924" i="1" s="1"/>
  <c r="G923" i="1"/>
  <c r="D923" i="1"/>
  <c r="C923" i="1"/>
  <c r="G922" i="1"/>
  <c r="D922" i="1"/>
  <c r="C922" i="1"/>
  <c r="D921" i="1"/>
  <c r="C921" i="1"/>
  <c r="D920" i="1"/>
  <c r="C920" i="1"/>
  <c r="H920" i="1" s="1"/>
  <c r="G919" i="1"/>
  <c r="D919" i="1"/>
  <c r="C919" i="1"/>
  <c r="G918" i="1"/>
  <c r="D918" i="1"/>
  <c r="C918" i="1"/>
  <c r="D917" i="1"/>
  <c r="C917" i="1"/>
  <c r="D916" i="1"/>
  <c r="C916" i="1"/>
  <c r="H916" i="1" s="1"/>
  <c r="G915" i="1"/>
  <c r="D915" i="1"/>
  <c r="C915" i="1"/>
  <c r="G914" i="1"/>
  <c r="D914" i="1"/>
  <c r="C914" i="1"/>
  <c r="D913" i="1"/>
  <c r="C913" i="1"/>
  <c r="D912" i="1"/>
  <c r="C912" i="1"/>
  <c r="H912" i="1" s="1"/>
  <c r="G911" i="1"/>
  <c r="D911" i="1"/>
  <c r="C911" i="1"/>
  <c r="G910" i="1"/>
  <c r="D910" i="1"/>
  <c r="C910" i="1"/>
  <c r="D909" i="1"/>
  <c r="C909" i="1"/>
  <c r="D908" i="1"/>
  <c r="C908" i="1"/>
  <c r="H908" i="1" s="1"/>
  <c r="G907" i="1"/>
  <c r="D907" i="1"/>
  <c r="C907" i="1"/>
  <c r="G906" i="1"/>
  <c r="D906" i="1"/>
  <c r="C906" i="1"/>
  <c r="D905" i="1"/>
  <c r="C905" i="1"/>
  <c r="D904" i="1"/>
  <c r="C904" i="1"/>
  <c r="H904" i="1" s="1"/>
  <c r="G903" i="1"/>
  <c r="D903" i="1"/>
  <c r="C903" i="1"/>
  <c r="G902" i="1"/>
  <c r="D902" i="1"/>
  <c r="C902" i="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G715" i="1"/>
  <c r="D715" i="1"/>
  <c r="H715" i="1" s="1"/>
  <c r="C715" i="1"/>
  <c r="G714" i="1"/>
  <c r="D714" i="1"/>
  <c r="H714" i="1" s="1"/>
  <c r="C714" i="1"/>
  <c r="D713" i="1"/>
  <c r="H713" i="1" s="1"/>
  <c r="C713" i="1"/>
  <c r="G712" i="1"/>
  <c r="D712" i="1"/>
  <c r="H712" i="1" s="1"/>
  <c r="C712" i="1"/>
  <c r="D711" i="1"/>
  <c r="H711" i="1" s="1"/>
  <c r="C711" i="1"/>
  <c r="D710" i="1"/>
  <c r="H710" i="1" s="1"/>
  <c r="C710" i="1"/>
  <c r="D709" i="1"/>
  <c r="H709" i="1" s="1"/>
  <c r="C709" i="1"/>
  <c r="G708" i="1"/>
  <c r="D708" i="1"/>
  <c r="H708" i="1" s="1"/>
  <c r="C708" i="1"/>
  <c r="G707" i="1"/>
  <c r="D707" i="1"/>
  <c r="H707" i="1" s="1"/>
  <c r="C707" i="1"/>
  <c r="G706" i="1"/>
  <c r="D706" i="1"/>
  <c r="H706" i="1" s="1"/>
  <c r="C706" i="1"/>
  <c r="G705" i="1"/>
  <c r="D705" i="1"/>
  <c r="H705" i="1" s="1"/>
  <c r="C705" i="1"/>
  <c r="G704" i="1"/>
  <c r="D704" i="1"/>
  <c r="H704" i="1" s="1"/>
  <c r="C704"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D671" i="1"/>
  <c r="H671" i="1" s="1"/>
  <c r="C671" i="1"/>
  <c r="D670" i="1"/>
  <c r="H670" i="1" s="1"/>
  <c r="C670" i="1"/>
  <c r="D669" i="1"/>
  <c r="H669" i="1" s="1"/>
  <c r="C669"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G645" i="1" s="1"/>
  <c r="C645" i="1"/>
  <c r="D644" i="1"/>
  <c r="H644" i="1" s="1"/>
  <c r="C644" i="1"/>
  <c r="G643" i="1"/>
  <c r="D643" i="1"/>
  <c r="H643" i="1" s="1"/>
  <c r="C643" i="1"/>
  <c r="H642" i="1"/>
  <c r="D642" i="1"/>
  <c r="G642" i="1" s="1"/>
  <c r="C642" i="1"/>
  <c r="D641" i="1"/>
  <c r="G641" i="1" s="1"/>
  <c r="C641" i="1"/>
  <c r="H641" i="1" s="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G413" i="1" s="1"/>
  <c r="C413" i="1"/>
  <c r="C411" i="1"/>
  <c r="G406" i="1"/>
  <c r="D406" i="1"/>
  <c r="H406" i="1" s="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H291" i="1"/>
  <c r="D291" i="1"/>
  <c r="G291" i="1" s="1"/>
  <c r="C291" i="1"/>
  <c r="H290" i="1"/>
  <c r="G290" i="1"/>
  <c r="D290" i="1"/>
  <c r="C290"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C259" i="1"/>
  <c r="H258" i="1"/>
  <c r="G258" i="1"/>
  <c r="D258" i="1"/>
  <c r="C258" i="1"/>
  <c r="H257" i="1"/>
  <c r="D257" i="1"/>
  <c r="G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H207" i="1"/>
  <c r="G207" i="1"/>
  <c r="D207" i="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D192" i="1"/>
  <c r="G192" i="1" s="1"/>
  <c r="C192" i="1"/>
  <c r="D191" i="1"/>
  <c r="H191" i="1" s="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H182" i="1"/>
  <c r="D182" i="1"/>
  <c r="G182" i="1" s="1"/>
  <c r="C182" i="1"/>
  <c r="H181" i="1"/>
  <c r="D181" i="1"/>
  <c r="G181" i="1" s="1"/>
  <c r="C181" i="1"/>
  <c r="H180" i="1"/>
  <c r="G180" i="1"/>
  <c r="D180" i="1"/>
  <c r="C180" i="1"/>
  <c r="H179" i="1"/>
  <c r="D179" i="1"/>
  <c r="G179" i="1" s="1"/>
  <c r="C179" i="1"/>
  <c r="H178" i="1"/>
  <c r="G178" i="1"/>
  <c r="D178" i="1"/>
  <c r="C178" i="1"/>
  <c r="H177" i="1"/>
  <c r="G177" i="1"/>
  <c r="D177" i="1"/>
  <c r="C177" i="1"/>
  <c r="H176" i="1"/>
  <c r="G176" i="1"/>
  <c r="D176" i="1"/>
  <c r="C176" i="1"/>
  <c r="H175" i="1"/>
  <c r="G175" i="1"/>
  <c r="D175" i="1"/>
  <c r="C175" i="1"/>
  <c r="H174" i="1"/>
  <c r="D174" i="1"/>
  <c r="C174" i="1"/>
  <c r="H172" i="1"/>
  <c r="D172" i="1"/>
  <c r="G172" i="1" s="1"/>
  <c r="C172" i="1"/>
  <c r="H171" i="1"/>
  <c r="G171" i="1"/>
  <c r="D171" i="1"/>
  <c r="C171" i="1"/>
  <c r="H170" i="1"/>
  <c r="D170" i="1"/>
  <c r="G170" i="1" s="1"/>
  <c r="C170" i="1"/>
  <c r="H169" i="1"/>
  <c r="G169" i="1"/>
  <c r="D169" i="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G162" i="1"/>
  <c r="D162" i="1"/>
  <c r="C162" i="1"/>
  <c r="H161" i="1"/>
  <c r="D161" i="1"/>
  <c r="G161" i="1" s="1"/>
  <c r="C161" i="1"/>
  <c r="D160" i="1"/>
  <c r="G160" i="1" s="1"/>
  <c r="C160" i="1"/>
  <c r="H158" i="1"/>
  <c r="D158" i="1"/>
  <c r="G158" i="1" s="1"/>
  <c r="C158" i="1"/>
  <c r="H157"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G126" i="1"/>
  <c r="D126" i="1"/>
  <c r="C126" i="1"/>
  <c r="H125" i="1"/>
  <c r="D125" i="1"/>
  <c r="G125" i="1" s="1"/>
  <c r="C125" i="1"/>
  <c r="H124" i="1"/>
  <c r="G124" i="1"/>
  <c r="D124" i="1"/>
  <c r="C124" i="1"/>
  <c r="H123" i="1"/>
  <c r="D123" i="1"/>
  <c r="G123" i="1" s="1"/>
  <c r="C123" i="1"/>
  <c r="H122" i="1"/>
  <c r="G122" i="1"/>
  <c r="D122" i="1"/>
  <c r="C122" i="1"/>
  <c r="H121" i="1"/>
  <c r="D121" i="1"/>
  <c r="G121" i="1" s="1"/>
  <c r="C121" i="1"/>
  <c r="H120"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3" i="9" l="1"/>
  <c r="B293" i="9" s="1"/>
  <c r="E32" i="9"/>
  <c r="B32" i="9" s="1"/>
  <c r="H289" i="1"/>
  <c r="F417" i="4"/>
  <c r="D643" i="4"/>
  <c r="H411" i="1"/>
  <c r="D644" i="4"/>
  <c r="C638" i="1" s="1"/>
  <c r="D163" i="4"/>
  <c r="C159" i="1" s="1"/>
  <c r="F177" i="4"/>
  <c r="G174" i="1"/>
  <c r="H364" i="1"/>
  <c r="G364" i="1"/>
  <c r="G365" i="1"/>
  <c r="F369" i="4"/>
  <c r="H1579" i="1"/>
  <c r="D245" i="5"/>
  <c r="C1222" i="1" s="1"/>
  <c r="H996" i="1"/>
  <c r="G1501" i="1"/>
  <c r="G1499" i="1"/>
  <c r="H1499" i="1"/>
  <c r="G1502" i="1"/>
  <c r="H1578" i="1"/>
  <c r="D49" i="8"/>
  <c r="D43" i="8" s="1"/>
  <c r="I35" i="3" s="1"/>
  <c r="G1531" i="1"/>
  <c r="C1524" i="1"/>
  <c r="G1524" i="1" s="1"/>
  <c r="H1550" i="1"/>
  <c r="G1565" i="1"/>
  <c r="G1567" i="1"/>
  <c r="G1577" i="1"/>
  <c r="I36" i="3"/>
  <c r="G1482" i="1"/>
  <c r="G1489" i="1"/>
  <c r="G1486" i="1"/>
  <c r="D6" i="8"/>
  <c r="C1481" i="1" s="1"/>
  <c r="H1481" i="1" s="1"/>
  <c r="H1483" i="1"/>
  <c r="G1483" i="1"/>
  <c r="D1469" i="1"/>
  <c r="I31" i="3"/>
  <c r="J1471" i="1"/>
  <c r="H1470" i="1"/>
  <c r="H1469" i="1"/>
  <c r="G1469" i="1"/>
  <c r="G1471" i="1"/>
  <c r="G1470" i="1"/>
  <c r="C1454" i="1"/>
  <c r="E287" i="9"/>
  <c r="B287" i="9" s="1"/>
  <c r="E295" i="9"/>
  <c r="B295" i="9" s="1"/>
  <c r="E297" i="9"/>
  <c r="B297" i="9" s="1"/>
  <c r="I27" i="3"/>
  <c r="E141" i="6"/>
  <c r="F114" i="6"/>
  <c r="G632" i="1"/>
  <c r="G631" i="1"/>
  <c r="H413" i="1"/>
  <c r="G411" i="1"/>
  <c r="G404" i="1"/>
  <c r="D412" i="1"/>
  <c r="G412" i="1" s="1"/>
  <c r="G669" i="1"/>
  <c r="G671" i="1"/>
  <c r="E643" i="4"/>
  <c r="D637" i="1" s="1"/>
  <c r="G292" i="1"/>
  <c r="G649" i="1"/>
  <c r="G647" i="1"/>
  <c r="E23" i="9"/>
  <c r="B23" i="9" s="1"/>
  <c r="E275" i="9"/>
  <c r="B275" i="9" s="1"/>
  <c r="F215" i="9"/>
  <c r="B215" i="9" s="1"/>
  <c r="E27" i="9"/>
  <c r="B27" i="9" s="1"/>
  <c r="E302" i="9"/>
  <c r="B302" i="9" s="1"/>
  <c r="G821" i="1"/>
  <c r="G713" i="1"/>
  <c r="G711" i="1"/>
  <c r="G710" i="1"/>
  <c r="G709" i="1"/>
  <c r="E38" i="9"/>
  <c r="B38" i="9" s="1"/>
  <c r="G703" i="1"/>
  <c r="G670" i="1"/>
  <c r="E31" i="9"/>
  <c r="B31" i="9" s="1"/>
  <c r="G668" i="1"/>
  <c r="G644" i="1"/>
  <c r="H645" i="1"/>
  <c r="F383" i="4"/>
  <c r="G289" i="1"/>
  <c r="E273" i="9"/>
  <c r="B273" i="9" s="1"/>
  <c r="G259" i="1"/>
  <c r="H259" i="1"/>
  <c r="F196" i="4"/>
  <c r="G191" i="1"/>
  <c r="H184" i="1"/>
  <c r="E47" i="9"/>
  <c r="B47" i="9" s="1"/>
  <c r="F221" i="9"/>
  <c r="B221" i="9" s="1"/>
  <c r="E43" i="9"/>
  <c r="B43" i="9" s="1"/>
  <c r="D173" i="1"/>
  <c r="H165" i="1"/>
  <c r="F169" i="4"/>
  <c r="H160" i="1"/>
  <c r="E163" i="4"/>
  <c r="D159" i="1" s="1"/>
  <c r="H155" i="1"/>
  <c r="F159" i="4"/>
  <c r="E152" i="4"/>
  <c r="D148" i="1" s="1"/>
  <c r="B218" i="9"/>
  <c r="F153" i="4"/>
  <c r="F133" i="4"/>
  <c r="F124" i="4"/>
  <c r="F128" i="4"/>
  <c r="F217" i="9"/>
  <c r="B217" i="9" s="1"/>
  <c r="F112" i="4"/>
  <c r="E50" i="4"/>
  <c r="D46" i="1" s="1"/>
  <c r="E6" i="4"/>
  <c r="D2" i="1" s="1"/>
  <c r="F68" i="4"/>
  <c r="E30" i="9"/>
  <c r="B30" i="9" s="1"/>
  <c r="E288" i="9"/>
  <c r="B288" i="9" s="1"/>
  <c r="F259" i="5"/>
  <c r="D258" i="5"/>
  <c r="E282" i="9"/>
  <c r="B282" i="9" s="1"/>
  <c r="H1229" i="1"/>
  <c r="H1227" i="1"/>
  <c r="H1228" i="1"/>
  <c r="E237" i="5"/>
  <c r="D1223" i="1"/>
  <c r="G1223" i="1" s="1"/>
  <c r="E281" i="9"/>
  <c r="B281" i="9" s="1"/>
  <c r="H1222" i="1"/>
  <c r="H1224" i="1"/>
  <c r="H1218" i="1"/>
  <c r="F239" i="5"/>
  <c r="H1216" i="1"/>
  <c r="D238" i="5"/>
  <c r="F238" i="5" s="1"/>
  <c r="H1166" i="1"/>
  <c r="E292" i="9"/>
  <c r="B292" i="9" s="1"/>
  <c r="H1165" i="1"/>
  <c r="H1163" i="1"/>
  <c r="H1154" i="1"/>
  <c r="H1160" i="1"/>
  <c r="G1157" i="1"/>
  <c r="G1156" i="1"/>
  <c r="H1155" i="1"/>
  <c r="G1155" i="1"/>
  <c r="G1154" i="1"/>
  <c r="F170" i="5"/>
  <c r="G1148" i="1"/>
  <c r="G1151" i="1"/>
  <c r="G1139" i="1"/>
  <c r="G1138" i="1"/>
  <c r="G1137" i="1"/>
  <c r="E285" i="9"/>
  <c r="B285" i="9" s="1"/>
  <c r="H1064" i="1"/>
  <c r="G1061" i="1"/>
  <c r="H1061" i="1"/>
  <c r="G1047" i="1"/>
  <c r="H1054" i="1"/>
  <c r="H1048" i="1"/>
  <c r="H1047" i="1"/>
  <c r="H1052" i="1"/>
  <c r="H1033" i="1"/>
  <c r="G1030" i="1"/>
  <c r="G1032" i="1"/>
  <c r="F52" i="5"/>
  <c r="H1032" i="1"/>
  <c r="H1030" i="1"/>
  <c r="G1018" i="1"/>
  <c r="H1018" i="1"/>
  <c r="F35" i="5"/>
  <c r="G1014" i="1"/>
  <c r="G1006" i="1"/>
  <c r="G1003" i="1"/>
  <c r="F19" i="5"/>
  <c r="E12" i="5"/>
  <c r="D990" i="1" s="1"/>
  <c r="F13" i="5"/>
  <c r="G995" i="1"/>
  <c r="G991" i="1"/>
  <c r="D12" i="5"/>
  <c r="C990" i="1" s="1"/>
  <c r="G990" i="1" s="1"/>
  <c r="G986" i="1"/>
  <c r="G987"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H986" i="1"/>
  <c r="G988" i="1"/>
  <c r="G992" i="1"/>
  <c r="H994" i="1"/>
  <c r="G996" i="1"/>
  <c r="H998" i="1"/>
  <c r="G1000" i="1"/>
  <c r="H1002" i="1"/>
  <c r="G1004" i="1"/>
  <c r="H1006" i="1"/>
  <c r="G1008" i="1"/>
  <c r="H1010" i="1"/>
  <c r="G1012" i="1"/>
  <c r="H1014"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42" i="1"/>
  <c r="G1042" i="1"/>
  <c r="H1044" i="1"/>
  <c r="G1044" i="1"/>
  <c r="G1084" i="1"/>
  <c r="H1084" i="1"/>
  <c r="G1086" i="1"/>
  <c r="H1086" i="1"/>
  <c r="G1088" i="1"/>
  <c r="H1088" i="1"/>
  <c r="G1090" i="1"/>
  <c r="H1090" i="1"/>
  <c r="G1092" i="1"/>
  <c r="H1092" i="1"/>
  <c r="G1094" i="1"/>
  <c r="H1094" i="1"/>
  <c r="G1096" i="1"/>
  <c r="H1096" i="1"/>
  <c r="G1098" i="1"/>
  <c r="H1098" i="1"/>
  <c r="G1100" i="1"/>
  <c r="H1100" i="1"/>
  <c r="G1102" i="1"/>
  <c r="H1102"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H987" i="1"/>
  <c r="G989" i="1"/>
  <c r="H991" i="1"/>
  <c r="G993" i="1"/>
  <c r="H995" i="1"/>
  <c r="G997" i="1"/>
  <c r="H999" i="1"/>
  <c r="G1001" i="1"/>
  <c r="H1003" i="1"/>
  <c r="G1005" i="1"/>
  <c r="H1007" i="1"/>
  <c r="G1009" i="1"/>
  <c r="H1011" i="1"/>
  <c r="G1013" i="1"/>
  <c r="G1017" i="1"/>
  <c r="G1021" i="1"/>
  <c r="G1025" i="1"/>
  <c r="G1029" i="1"/>
  <c r="G1033" i="1"/>
  <c r="G1037" i="1"/>
  <c r="G1041" i="1"/>
  <c r="H1043" i="1"/>
  <c r="G1043" i="1"/>
  <c r="H1045" i="1"/>
  <c r="G1045" i="1"/>
  <c r="G1048" i="1"/>
  <c r="G1052" i="1"/>
  <c r="G1056" i="1"/>
  <c r="G1060" i="1"/>
  <c r="G1064" i="1"/>
  <c r="G1068" i="1"/>
  <c r="G1072" i="1"/>
  <c r="G1076" i="1"/>
  <c r="G1080" i="1"/>
  <c r="G1083" i="1"/>
  <c r="H1083" i="1"/>
  <c r="G1085" i="1"/>
  <c r="H1085" i="1"/>
  <c r="G1087" i="1"/>
  <c r="H1087" i="1"/>
  <c r="G1089" i="1"/>
  <c r="H1089" i="1"/>
  <c r="G1091" i="1"/>
  <c r="H1091" i="1"/>
  <c r="G1093" i="1"/>
  <c r="H1093" i="1"/>
  <c r="G1095" i="1"/>
  <c r="H1095" i="1"/>
  <c r="G1097" i="1"/>
  <c r="H1097" i="1"/>
  <c r="G1099" i="1"/>
  <c r="H1099" i="1"/>
  <c r="G1101" i="1"/>
  <c r="H1101"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G1159" i="1"/>
  <c r="G1163" i="1"/>
  <c r="G1167" i="1"/>
  <c r="G1171" i="1"/>
  <c r="G1175" i="1"/>
  <c r="G1179" i="1"/>
  <c r="G1183" i="1"/>
  <c r="G1187" i="1"/>
  <c r="G1191" i="1"/>
  <c r="G1195" i="1"/>
  <c r="G1199" i="1"/>
  <c r="G1203" i="1"/>
  <c r="G1207" i="1"/>
  <c r="G1211" i="1"/>
  <c r="G1219" i="1"/>
  <c r="G1227"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G1158" i="1"/>
  <c r="G1162" i="1"/>
  <c r="G1166" i="1"/>
  <c r="G1170" i="1"/>
  <c r="G1174" i="1"/>
  <c r="G1178" i="1"/>
  <c r="G1182" i="1"/>
  <c r="G1186" i="1"/>
  <c r="G1190" i="1"/>
  <c r="G1194" i="1"/>
  <c r="G1198" i="1"/>
  <c r="G1202" i="1"/>
  <c r="G1206" i="1"/>
  <c r="G1210" i="1"/>
  <c r="G1218" i="1"/>
  <c r="G1222" i="1"/>
  <c r="G1226"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G1160" i="1"/>
  <c r="G1164" i="1"/>
  <c r="G1168" i="1"/>
  <c r="G1172" i="1"/>
  <c r="G1176" i="1"/>
  <c r="G1180" i="1"/>
  <c r="G1184" i="1"/>
  <c r="G1188" i="1"/>
  <c r="G1192" i="1"/>
  <c r="G1196" i="1"/>
  <c r="G1200" i="1"/>
  <c r="G1204" i="1"/>
  <c r="G1208" i="1"/>
  <c r="G1212" i="1"/>
  <c r="G1216" i="1"/>
  <c r="G1220" i="1"/>
  <c r="G1224" i="1"/>
  <c r="G1228"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G1401" i="1"/>
  <c r="H1401" i="1"/>
  <c r="G1403" i="1"/>
  <c r="H1403" i="1"/>
  <c r="G1406" i="1"/>
  <c r="H1406" i="1"/>
  <c r="G1411" i="1"/>
  <c r="H1411" i="1"/>
  <c r="G1414" i="1"/>
  <c r="H1414" i="1"/>
  <c r="G1419" i="1"/>
  <c r="H1419" i="1"/>
  <c r="G1422" i="1"/>
  <c r="H1422" i="1"/>
  <c r="G1427" i="1"/>
  <c r="H1427" i="1"/>
  <c r="G1430" i="1"/>
  <c r="H1430" i="1"/>
  <c r="G1443" i="1"/>
  <c r="H1443" i="1"/>
  <c r="I1450" i="1"/>
  <c r="H1453" i="1"/>
  <c r="G1453" i="1"/>
  <c r="I1458" i="1"/>
  <c r="H1461" i="1"/>
  <c r="G1461" i="1"/>
  <c r="H1466" i="1"/>
  <c r="G1466" i="1"/>
  <c r="I1466" i="1" s="1"/>
  <c r="I1468" i="1"/>
  <c r="G1439" i="1"/>
  <c r="I1439" i="1" s="1"/>
  <c r="H1439" i="1"/>
  <c r="J1452" i="1"/>
  <c r="G1452" i="1"/>
  <c r="I1452" i="1" s="1"/>
  <c r="H1452" i="1"/>
  <c r="J1460" i="1"/>
  <c r="G1460" i="1"/>
  <c r="H1460" i="1"/>
  <c r="J1463" i="1"/>
  <c r="G1463" i="1"/>
  <c r="G1488" i="1"/>
  <c r="H1488"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7" i="1"/>
  <c r="H1407" i="1"/>
  <c r="G1410" i="1"/>
  <c r="H1410" i="1"/>
  <c r="G1415" i="1"/>
  <c r="H1415" i="1"/>
  <c r="G1418" i="1"/>
  <c r="H1418" i="1"/>
  <c r="G1423" i="1"/>
  <c r="H1423" i="1"/>
  <c r="G1426" i="1"/>
  <c r="H1426" i="1"/>
  <c r="G1431" i="1"/>
  <c r="H1431" i="1"/>
  <c r="G1434" i="1"/>
  <c r="H1434" i="1"/>
  <c r="H1442" i="1"/>
  <c r="J1442" i="1"/>
  <c r="H1449" i="1"/>
  <c r="G1449" i="1"/>
  <c r="I1449" i="1" s="1"/>
  <c r="H1454" i="1"/>
  <c r="G1454" i="1"/>
  <c r="H1457" i="1"/>
  <c r="G1457" i="1"/>
  <c r="I1457" i="1" s="1"/>
  <c r="H1462" i="1"/>
  <c r="G1462" i="1"/>
  <c r="I1462" i="1" s="1"/>
  <c r="H1472" i="1"/>
  <c r="G1472" i="1"/>
  <c r="I1472" i="1" s="1"/>
  <c r="H1485" i="1"/>
  <c r="G1485" i="1"/>
  <c r="G1438" i="1"/>
  <c r="H1438" i="1"/>
  <c r="J1439" i="1"/>
  <c r="G1442" i="1"/>
  <c r="I1442" i="1" s="1"/>
  <c r="J1448" i="1"/>
  <c r="G1448" i="1"/>
  <c r="I1448" i="1" s="1"/>
  <c r="H1448" i="1"/>
  <c r="J1456" i="1"/>
  <c r="G1456" i="1"/>
  <c r="H1456" i="1"/>
  <c r="H1463" i="1"/>
  <c r="G1404" i="1"/>
  <c r="G1408" i="1"/>
  <c r="G1412" i="1"/>
  <c r="G1416" i="1"/>
  <c r="G1420" i="1"/>
  <c r="G1424" i="1"/>
  <c r="G1428" i="1"/>
  <c r="G1432" i="1"/>
  <c r="I1440" i="1"/>
  <c r="I1444" i="1"/>
  <c r="H1447" i="1"/>
  <c r="I1447" i="1" s="1"/>
  <c r="J1447" i="1"/>
  <c r="H1451" i="1"/>
  <c r="I1451" i="1" s="1"/>
  <c r="J1451" i="1"/>
  <c r="H1455" i="1"/>
  <c r="I1455" i="1" s="1"/>
  <c r="J1455" i="1"/>
  <c r="H1459" i="1"/>
  <c r="I1459" i="1" s="1"/>
  <c r="J1459" i="1"/>
  <c r="G1467" i="1"/>
  <c r="I1467" i="1" s="1"/>
  <c r="G1473" i="1"/>
  <c r="I1473" i="1" s="1"/>
  <c r="G1484" i="1"/>
  <c r="H1484" i="1"/>
  <c r="E151" i="4"/>
  <c r="E412" i="4"/>
  <c r="I16" i="3"/>
  <c r="G1492" i="1"/>
  <c r="H1492" i="1"/>
  <c r="F7" i="4"/>
  <c r="G1405" i="1"/>
  <c r="G1409" i="1"/>
  <c r="G1413" i="1"/>
  <c r="G1417" i="1"/>
  <c r="G1421" i="1"/>
  <c r="G1425" i="1"/>
  <c r="G1429" i="1"/>
  <c r="G1433" i="1"/>
  <c r="G1437" i="1"/>
  <c r="G1441" i="1"/>
  <c r="I1441" i="1" s="1"/>
  <c r="J1441" i="1"/>
  <c r="G1445" i="1"/>
  <c r="H1464" i="1"/>
  <c r="I1464" i="1" s="1"/>
  <c r="J1464" i="1"/>
  <c r="H1465" i="1"/>
  <c r="I1465" i="1" s="1"/>
  <c r="H1468" i="1"/>
  <c r="J1468" i="1"/>
  <c r="H1471" i="1"/>
  <c r="H1474" i="1"/>
  <c r="I1474" i="1" s="1"/>
  <c r="J1474" i="1"/>
  <c r="J1476" i="1"/>
  <c r="G1476" i="1"/>
  <c r="I1476" i="1" s="1"/>
  <c r="H1477" i="1"/>
  <c r="I1477" i="1" s="1"/>
  <c r="J1478" i="1"/>
  <c r="G1478" i="1"/>
  <c r="I1478" i="1" s="1"/>
  <c r="H1479" i="1"/>
  <c r="I1479" i="1" s="1"/>
  <c r="G1480" i="1"/>
  <c r="H1480" i="1"/>
  <c r="F163" i="4"/>
  <c r="H1496" i="1"/>
  <c r="H1500" i="1"/>
  <c r="H1504" i="1"/>
  <c r="H1508" i="1"/>
  <c r="H1512" i="1"/>
  <c r="H1516" i="1"/>
  <c r="H1520" i="1"/>
  <c r="H1524" i="1"/>
  <c r="H1528" i="1"/>
  <c r="H1532" i="1"/>
  <c r="H1536" i="1"/>
  <c r="H1540" i="1"/>
  <c r="H1544" i="1"/>
  <c r="H1548" i="1"/>
  <c r="H1552" i="1"/>
  <c r="H1556" i="1"/>
  <c r="H1560" i="1"/>
  <c r="H1564" i="1"/>
  <c r="H1568" i="1"/>
  <c r="H1572" i="1"/>
  <c r="H1576" i="1"/>
  <c r="H1580" i="1"/>
  <c r="F8" i="4"/>
  <c r="D50" i="4"/>
  <c r="D82" i="4"/>
  <c r="D106" i="4"/>
  <c r="F140" i="4"/>
  <c r="F164" i="4"/>
  <c r="D224" i="4"/>
  <c r="F268" i="4"/>
  <c r="D299" i="4"/>
  <c r="F304" i="4"/>
  <c r="D311" i="4"/>
  <c r="E363" i="4"/>
  <c r="D358" i="1" s="1"/>
  <c r="E528" i="4"/>
  <c r="D141" i="6"/>
  <c r="E5" i="7"/>
  <c r="G310" i="9"/>
  <c r="E310" i="9" s="1"/>
  <c r="B310" i="9" s="1"/>
  <c r="F206" i="5"/>
  <c r="H21" i="9"/>
  <c r="G21" i="9"/>
  <c r="D151" i="4"/>
  <c r="D351" i="4"/>
  <c r="F356" i="4"/>
  <c r="D363" i="4"/>
  <c r="F364" i="4"/>
  <c r="F69" i="5"/>
  <c r="D68" i="5"/>
  <c r="G307" i="9"/>
  <c r="E307" i="9" s="1"/>
  <c r="B307" i="9" s="1"/>
  <c r="F177" i="5"/>
  <c r="D176" i="5"/>
  <c r="D5" i="7"/>
  <c r="F416" i="4"/>
  <c r="F421" i="4"/>
  <c r="D459" i="4"/>
  <c r="F473" i="4"/>
  <c r="F485" i="4"/>
  <c r="D529" i="4"/>
  <c r="F585" i="4"/>
  <c r="D593" i="4"/>
  <c r="E143" i="9"/>
  <c r="B143" i="9" s="1"/>
  <c r="E644" i="4"/>
  <c r="D638" i="1" s="1"/>
  <c r="F45" i="5"/>
  <c r="F119" i="5"/>
  <c r="E146" i="5"/>
  <c r="E290" i="9"/>
  <c r="B290" i="9" s="1"/>
  <c r="F180" i="5"/>
  <c r="F190" i="5"/>
  <c r="F246" i="5"/>
  <c r="F5" i="6"/>
  <c r="M213" i="9"/>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L213" i="9"/>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E166" i="9" s="1"/>
  <c r="B166" i="9" s="1"/>
  <c r="H165" i="9"/>
  <c r="G191" i="9"/>
  <c r="E191" i="9" s="1"/>
  <c r="B191" i="9" s="1"/>
  <c r="G187" i="9"/>
  <c r="E187" i="9" s="1"/>
  <c r="B187" i="9" s="1"/>
  <c r="G165" i="9"/>
  <c r="G164" i="9"/>
  <c r="E164" i="9" s="1"/>
  <c r="B164" i="9" s="1"/>
  <c r="G163" i="9"/>
  <c r="E163" i="9" s="1"/>
  <c r="B163" i="9" s="1"/>
  <c r="G162" i="9"/>
  <c r="E162" i="9" s="1"/>
  <c r="B162" i="9" s="1"/>
  <c r="G161" i="9"/>
  <c r="E161" i="9" s="1"/>
  <c r="B161" i="9" s="1"/>
  <c r="I10" i="9"/>
  <c r="B56" i="9"/>
  <c r="E289" i="9"/>
  <c r="B289" i="9" s="1"/>
  <c r="E309" i="9"/>
  <c r="B309" i="9" s="1"/>
  <c r="G317" i="9"/>
  <c r="E317" i="9" s="1"/>
  <c r="E87" i="5"/>
  <c r="F88" i="5"/>
  <c r="E176" i="5"/>
  <c r="F216" i="9"/>
  <c r="B216" i="9" s="1"/>
  <c r="F219" i="9"/>
  <c r="B219" i="9" s="1"/>
  <c r="F220" i="9"/>
  <c r="B220" i="9" s="1"/>
  <c r="F223" i="9"/>
  <c r="B223" i="9" s="1"/>
  <c r="F224" i="9"/>
  <c r="B224" i="9" s="1"/>
  <c r="F228" i="9"/>
  <c r="B228" i="9" s="1"/>
  <c r="F232" i="9"/>
  <c r="B232" i="9" s="1"/>
  <c r="F245" i="5" l="1"/>
  <c r="F643" i="4"/>
  <c r="C637" i="1"/>
  <c r="G637" i="1" s="1"/>
  <c r="H1223" i="1"/>
  <c r="D7" i="5"/>
  <c r="D6" i="5" s="1"/>
  <c r="C1518" i="1"/>
  <c r="G1518" i="1" s="1"/>
  <c r="D42" i="8"/>
  <c r="G312" i="9" s="1"/>
  <c r="E312" i="9" s="1"/>
  <c r="B312" i="9" s="1"/>
  <c r="G1481" i="1"/>
  <c r="I1471" i="1"/>
  <c r="I28" i="3"/>
  <c r="D1435" i="1"/>
  <c r="H412" i="1"/>
  <c r="F213" i="9"/>
  <c r="B213" i="9" s="1"/>
  <c r="G173" i="1"/>
  <c r="H173" i="1"/>
  <c r="G159" i="1"/>
  <c r="H159" i="1"/>
  <c r="E21" i="9"/>
  <c r="B21" i="9" s="1"/>
  <c r="G148" i="1"/>
  <c r="H148" i="1"/>
  <c r="F152" i="4"/>
  <c r="F258" i="5"/>
  <c r="C1235" i="1"/>
  <c r="I23" i="3"/>
  <c r="D1214" i="1"/>
  <c r="D237" i="5"/>
  <c r="D175" i="5" s="1"/>
  <c r="C1215" i="1"/>
  <c r="F12" i="5"/>
  <c r="E7" i="5"/>
  <c r="D985" i="1" s="1"/>
  <c r="H990" i="1"/>
  <c r="E175" i="5"/>
  <c r="D1152" i="1" s="1"/>
  <c r="I22" i="3"/>
  <c r="D1153" i="1"/>
  <c r="F459" i="4"/>
  <c r="C453" i="1"/>
  <c r="H21" i="3"/>
  <c r="C1046" i="1"/>
  <c r="D289" i="4"/>
  <c r="H17" i="3"/>
  <c r="F151" i="4"/>
  <c r="C147" i="1"/>
  <c r="E636" i="4"/>
  <c r="D630" i="1" s="1"/>
  <c r="D522" i="1"/>
  <c r="F50" i="4"/>
  <c r="C46" i="1"/>
  <c r="H638" i="1"/>
  <c r="G638" i="1"/>
  <c r="F529" i="4"/>
  <c r="D528" i="4"/>
  <c r="C523" i="1"/>
  <c r="F176" i="5"/>
  <c r="H22" i="3"/>
  <c r="C1153" i="1"/>
  <c r="F363" i="4"/>
  <c r="C358" i="1"/>
  <c r="I29" i="3"/>
  <c r="D1436" i="1"/>
  <c r="D298" i="4"/>
  <c r="F299" i="4"/>
  <c r="C294" i="1"/>
  <c r="E639" i="4"/>
  <c r="D407" i="1"/>
  <c r="I1456" i="1"/>
  <c r="E68" i="5"/>
  <c r="D1065" i="1"/>
  <c r="F146" i="5"/>
  <c r="D1124" i="1"/>
  <c r="E635" i="4"/>
  <c r="D629" i="1" s="1"/>
  <c r="F141" i="6"/>
  <c r="H28" i="3"/>
  <c r="C1435" i="1"/>
  <c r="E350" i="4"/>
  <c r="F106" i="4"/>
  <c r="C102" i="1"/>
  <c r="I17" i="3"/>
  <c r="E289" i="4"/>
  <c r="D147" i="1"/>
  <c r="I1460" i="1"/>
  <c r="E165" i="9"/>
  <c r="B165" i="9" s="1"/>
  <c r="E316" i="9"/>
  <c r="B317" i="9"/>
  <c r="B192" i="9"/>
  <c r="F593" i="4"/>
  <c r="C587" i="1"/>
  <c r="G315" i="9"/>
  <c r="E315" i="9" s="1"/>
  <c r="H29" i="3"/>
  <c r="C1436" i="1"/>
  <c r="D420" i="4"/>
  <c r="F351" i="4"/>
  <c r="D350" i="4"/>
  <c r="C346" i="1"/>
  <c r="F644" i="4"/>
  <c r="I34" i="3"/>
  <c r="F311" i="4"/>
  <c r="C306" i="1"/>
  <c r="F224" i="4"/>
  <c r="C220" i="1"/>
  <c r="F82" i="4"/>
  <c r="C78" i="1"/>
  <c r="D6" i="4"/>
  <c r="I1463" i="1"/>
  <c r="I1443" i="1"/>
  <c r="H637" i="1" l="1"/>
  <c r="C985" i="1"/>
  <c r="H985" i="1" s="1"/>
  <c r="H20" i="3"/>
  <c r="I20" i="3"/>
  <c r="H1518" i="1"/>
  <c r="K1450" i="9"/>
  <c r="C1517" i="1"/>
  <c r="H1517" i="1" s="1"/>
  <c r="G313" i="9"/>
  <c r="E313" i="9" s="1"/>
  <c r="B313" i="9" s="1"/>
  <c r="H19" i="9"/>
  <c r="E19" i="9" s="1"/>
  <c r="B19" i="9" s="1"/>
  <c r="G1235" i="1"/>
  <c r="H1235" i="1"/>
  <c r="G1215" i="1"/>
  <c r="H1215" i="1"/>
  <c r="H23" i="3"/>
  <c r="C1214" i="1"/>
  <c r="F237" i="5"/>
  <c r="F7" i="5"/>
  <c r="G220" i="1"/>
  <c r="H220" i="1"/>
  <c r="F420" i="4"/>
  <c r="D635" i="4"/>
  <c r="C414" i="1"/>
  <c r="H587" i="1"/>
  <c r="G587" i="1"/>
  <c r="E413" i="4"/>
  <c r="E291" i="4"/>
  <c r="D287" i="1" s="1"/>
  <c r="D285" i="1"/>
  <c r="E290" i="4"/>
  <c r="D286" i="1" s="1"/>
  <c r="E408" i="4"/>
  <c r="D403" i="1" s="1"/>
  <c r="D345" i="1"/>
  <c r="E407" i="4"/>
  <c r="D402" i="1" s="1"/>
  <c r="I21" i="3"/>
  <c r="D1046" i="1"/>
  <c r="E6" i="5"/>
  <c r="G284" i="9" s="1"/>
  <c r="E284" i="9" s="1"/>
  <c r="B284" i="9" s="1"/>
  <c r="D633" i="1"/>
  <c r="G278" i="9"/>
  <c r="C984" i="1"/>
  <c r="H1153" i="1"/>
  <c r="G1153" i="1"/>
  <c r="H523" i="1"/>
  <c r="G523" i="1"/>
  <c r="F68" i="5"/>
  <c r="H78" i="1"/>
  <c r="G78" i="1"/>
  <c r="G306" i="1"/>
  <c r="H306" i="1"/>
  <c r="D412" i="4"/>
  <c r="D290" i="4"/>
  <c r="F6" i="4"/>
  <c r="H16" i="3"/>
  <c r="C2" i="1"/>
  <c r="G346" i="1"/>
  <c r="H346" i="1"/>
  <c r="G1436" i="1"/>
  <c r="H1436" i="1"/>
  <c r="G1435" i="1"/>
  <c r="H1435" i="1"/>
  <c r="H9" i="3"/>
  <c r="G1124" i="1"/>
  <c r="H1124" i="1"/>
  <c r="H294" i="1"/>
  <c r="G294" i="1"/>
  <c r="D636" i="4"/>
  <c r="F528" i="4"/>
  <c r="C522" i="1"/>
  <c r="D413" i="4"/>
  <c r="D291" i="4"/>
  <c r="F289" i="4"/>
  <c r="C285" i="1"/>
  <c r="H453" i="1"/>
  <c r="G453" i="1"/>
  <c r="D408" i="4"/>
  <c r="F350" i="4"/>
  <c r="C345" i="1"/>
  <c r="H102" i="1"/>
  <c r="G102" i="1"/>
  <c r="G358" i="1"/>
  <c r="H358" i="1"/>
  <c r="G46" i="1"/>
  <c r="H46" i="1"/>
  <c r="G147" i="1"/>
  <c r="H147" i="1"/>
  <c r="H1046" i="1"/>
  <c r="G1046" i="1"/>
  <c r="B315" i="9"/>
  <c r="E314" i="9"/>
  <c r="I10" i="3" s="1"/>
  <c r="H1065" i="1"/>
  <c r="G1065" i="1"/>
  <c r="D407" i="4"/>
  <c r="F298" i="4"/>
  <c r="C293" i="1"/>
  <c r="F175" i="5"/>
  <c r="C1152" i="1"/>
  <c r="G985" i="1" l="1"/>
  <c r="H11" i="3"/>
  <c r="N3" i="9" s="1"/>
  <c r="G1517" i="1"/>
  <c r="E311" i="9"/>
  <c r="H1214" i="1"/>
  <c r="G1214" i="1"/>
  <c r="F6" i="5"/>
  <c r="G285" i="1"/>
  <c r="H285" i="1"/>
  <c r="K3" i="9"/>
  <c r="I9" i="3"/>
  <c r="H278" i="9"/>
  <c r="E278" i="9" s="1"/>
  <c r="D984" i="1"/>
  <c r="H8" i="3" s="1"/>
  <c r="G414" i="1"/>
  <c r="H414" i="1"/>
  <c r="F408" i="4"/>
  <c r="C403" i="1"/>
  <c r="H522" i="1"/>
  <c r="G522" i="1"/>
  <c r="E640" i="4"/>
  <c r="E415" i="4"/>
  <c r="D410" i="1" s="1"/>
  <c r="D408" i="1"/>
  <c r="E414" i="4"/>
  <c r="D409" i="1" s="1"/>
  <c r="F635" i="4"/>
  <c r="C629" i="1"/>
  <c r="H1152" i="1"/>
  <c r="G1152" i="1"/>
  <c r="F291" i="4"/>
  <c r="C287" i="1"/>
  <c r="H293" i="1"/>
  <c r="G293" i="1"/>
  <c r="F407" i="4"/>
  <c r="C402" i="1"/>
  <c r="F290" i="4"/>
  <c r="C286" i="1"/>
  <c r="G345" i="1"/>
  <c r="H345" i="1"/>
  <c r="D640" i="4"/>
  <c r="D415" i="4"/>
  <c r="F413" i="4"/>
  <c r="C408" i="1"/>
  <c r="F636" i="4"/>
  <c r="C630" i="1"/>
  <c r="H2" i="1"/>
  <c r="G2" i="1"/>
  <c r="D639" i="4"/>
  <c r="D414" i="4"/>
  <c r="F412" i="4"/>
  <c r="C407" i="1"/>
  <c r="I11" i="3" l="1"/>
  <c r="H984" i="1"/>
  <c r="G984" i="1"/>
  <c r="F414" i="4"/>
  <c r="C409" i="1"/>
  <c r="D641" i="4"/>
  <c r="F639" i="4"/>
  <c r="C633" i="1"/>
  <c r="H630" i="1"/>
  <c r="G630" i="1"/>
  <c r="H407" i="1"/>
  <c r="G407" i="1"/>
  <c r="D642" i="4"/>
  <c r="F640" i="4"/>
  <c r="C634" i="1"/>
  <c r="H402" i="1"/>
  <c r="G402" i="1"/>
  <c r="G287" i="1"/>
  <c r="H287" i="1"/>
  <c r="H629" i="1"/>
  <c r="G629" i="1"/>
  <c r="G403" i="1"/>
  <c r="H403" i="1"/>
  <c r="M3" i="9"/>
  <c r="E642" i="4"/>
  <c r="D634" i="1"/>
  <c r="E641" i="4"/>
  <c r="G408" i="1"/>
  <c r="H408" i="1"/>
  <c r="H286" i="1"/>
  <c r="G286" i="1"/>
  <c r="E277" i="9"/>
  <c r="I8" i="3" s="1"/>
  <c r="B278" i="9"/>
  <c r="F415" i="4"/>
  <c r="C410" i="1"/>
  <c r="H634" i="1" l="1"/>
  <c r="G634" i="1"/>
  <c r="E646" i="4"/>
  <c r="D636" i="1"/>
  <c r="D645" i="4"/>
  <c r="F641" i="4"/>
  <c r="C635" i="1"/>
  <c r="F642" i="4"/>
  <c r="D646" i="4"/>
  <c r="C636" i="1"/>
  <c r="G409" i="1"/>
  <c r="H409" i="1"/>
  <c r="G410" i="1"/>
  <c r="H410" i="1"/>
  <c r="E645" i="4"/>
  <c r="D635" i="1"/>
  <c r="H633" i="1"/>
  <c r="G633" i="1"/>
  <c r="H636" i="1" l="1"/>
  <c r="G636" i="1"/>
  <c r="I18" i="3"/>
  <c r="D639" i="1"/>
  <c r="H635" i="1"/>
  <c r="G635" i="1"/>
  <c r="I19" i="3"/>
  <c r="D640" i="1"/>
  <c r="F646" i="4"/>
  <c r="H19" i="3"/>
  <c r="C640" i="1"/>
  <c r="F645" i="4"/>
  <c r="H18" i="3"/>
  <c r="C639" i="1"/>
  <c r="G276" i="9"/>
  <c r="E276" i="9" s="1"/>
  <c r="B276" i="9" s="1"/>
  <c r="H640" i="1" l="1"/>
  <c r="G640" i="1"/>
  <c r="H639" i="1"/>
  <c r="G639" i="1"/>
  <c r="H7" i="3"/>
  <c r="J3" i="9" l="1"/>
  <c r="G274" i="9" l="1"/>
  <c r="M272" i="9"/>
  <c r="L272" i="9"/>
  <c r="H274" i="9"/>
  <c r="H18" i="9"/>
  <c r="G18" i="9"/>
  <c r="I17" i="9"/>
  <c r="G16" i="9"/>
  <c r="M15" i="9"/>
  <c r="I12" i="9"/>
  <c r="J11" i="9"/>
  <c r="K10" i="9"/>
  <c r="I8" i="9"/>
  <c r="J7" i="9"/>
  <c r="K6" i="9"/>
  <c r="H17" i="9"/>
  <c r="M16" i="9"/>
  <c r="L15" i="9"/>
  <c r="K13" i="9"/>
  <c r="I11" i="9"/>
  <c r="J10" i="9"/>
  <c r="K9" i="9"/>
  <c r="I7" i="9"/>
  <c r="J6" i="9"/>
  <c r="K5" i="9"/>
  <c r="J17" i="9"/>
  <c r="I6" i="9"/>
  <c r="K12" i="9"/>
  <c r="G17" i="9"/>
  <c r="I5" i="9"/>
  <c r="K11" i="9"/>
  <c r="H16" i="9"/>
  <c r="K8" i="9"/>
  <c r="J13" i="9"/>
  <c r="K7" i="9"/>
  <c r="J12" i="9"/>
  <c r="J8" i="9"/>
  <c r="L16" i="9"/>
  <c r="J9" i="9"/>
  <c r="H15" i="9"/>
  <c r="I13" i="9"/>
  <c r="J5" i="9"/>
  <c r="I9" i="9"/>
  <c r="G15" i="9"/>
  <c r="E15" i="9" l="1"/>
  <c r="F16" i="9"/>
  <c r="F15" i="9"/>
  <c r="E18" i="9"/>
  <c r="B18" i="9" s="1"/>
  <c r="F272" i="9"/>
  <c r="B272" i="9" s="1"/>
  <c r="E9" i="9"/>
  <c r="B9" i="9" s="1"/>
  <c r="E6" i="9"/>
  <c r="B6" i="9" s="1"/>
  <c r="E10" i="9"/>
  <c r="B10" i="9" s="1"/>
  <c r="E12" i="9"/>
  <c r="B12" i="9" s="1"/>
  <c r="E7" i="9"/>
  <c r="B7" i="9" s="1"/>
  <c r="E11" i="9"/>
  <c r="B11" i="9" s="1"/>
  <c r="E16" i="9"/>
  <c r="F20" i="9"/>
  <c r="E5" i="9"/>
  <c r="E13" i="9"/>
  <c r="B13" i="9" s="1"/>
  <c r="E17" i="9"/>
  <c r="B17" i="9" s="1"/>
  <c r="E8" i="9"/>
  <c r="B8" i="9" s="1"/>
  <c r="E274" i="9"/>
  <c r="B15" i="9" l="1"/>
  <c r="F14" i="9"/>
  <c r="F3" i="9" s="1"/>
  <c r="B16" i="9"/>
  <c r="E14" i="9"/>
  <c r="B274" i="9"/>
  <c r="E20" i="9"/>
  <c r="I7" i="3" s="1"/>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<sst xmlns="http://schemas.openxmlformats.org/spreadsheetml/2006/main" count="4369" uniqueCount="3421">
  <si>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</si>
  <si>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</si>
  <si>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</si>
  <si>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</si>
  <si>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</si>
  <si>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</si>
  <si>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</si>
  <si>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</si>
  <si>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</si>
  <si>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</si>
  <si>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</si>
  <si>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</si>
  <si>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</si>
  <si>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</si>
  <si>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</si>
  <si>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</si>
  <si>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</si>
  <si>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</si>
  <si>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</si>
  <si>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</si>
  <si>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</si>
  <si>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</si>
  <si>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</si>
  <si>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</si>
  <si>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</si>
  <si>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</si>
  <si>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</si>
  <si>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</si>
  <si>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</si>
  <si>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</si>
  <si>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</si>
  <si>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</si>
  <si>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</si>
  <si>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</si>
  <si>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</si>
  <si>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</si>
  <si>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</si>
  <si>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</si>
  <si>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</si>
  <si>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</si>
  <si>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</si>
  <si>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</si>
  <si>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</si>
  <si>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</si>
  <si>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</si>
  <si>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</si>
  <si>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</si>
  <si>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</si>
  <si>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9941 - O.Š. ANTUNA MATIJE RELJKOVIĆA, BEBRINA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</si>
  <si>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</si>
  <si>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</si>
  <si>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</si>
  <si>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</si>
  <si>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</si>
  <si>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</si>
  <si>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</si>
  <si>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</si>
  <si>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</si>
  <si>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</si>
  <si>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</si>
  <si>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</si>
  <si>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</si>
  <si>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</si>
  <si>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</si>
  <si>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</si>
  <si>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</si>
  <si>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</si>
  <si>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</si>
  <si>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</si>
  <si>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</si>
  <si>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</si>
  <si>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</si>
  <si>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</si>
  <si>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</si>
  <si>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</si>
  <si>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</si>
  <si>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</si>
  <si>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</si>
  <si>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</si>
  <si>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</si>
  <si>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</si>
  <si>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</si>
  <si>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</si>
  <si>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</si>
  <si>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</si>
  <si>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</si>
  <si>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</si>
  <si>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</si>
  <si>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</si>
  <si>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</si>
  <si>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</si>
  <si>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</si>
  <si>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</si>
  <si>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</si>
  <si>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</si>
  <si>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</si>
  <si>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</si>
  <si>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</si>
  <si>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</si>
  <si>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</si>
  <si>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</si>
  <si>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</si>
  <si>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</si>
  <si>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</si>
  <si>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</si>
  <si>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</si>
  <si>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</si>
  <si>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</si>
  <si>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</si>
  <si>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</si>
  <si>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</si>
  <si>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</si>
  <si>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</si>
  <si>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</si>
  <si>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</si>
  <si>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</si>
  <si>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</si>
  <si>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</si>
  <si>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</si>
  <si>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</si>
  <si>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</si>
  <si>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</si>
  <si>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</si>
  <si>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</si>
  <si>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</si>
  <si>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</si>
  <si>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</si>
  <si>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</si>
  <si>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</si>
  <si>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</si>
  <si>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</si>
  <si>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</si>
  <si>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</si>
  <si>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</si>
  <si>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</si>
  <si>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</si>
  <si>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</si>
  <si>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</si>
  <si>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</si>
  <si>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</si>
  <si>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</si>
  <si>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</si>
  <si>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</si>
  <si>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</si>
  <si>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</si>
  <si>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</si>
  <si>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</si>
  <si>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</si>
  <si>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</si>
  <si>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</si>
  <si>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</si>
  <si>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</si>
  <si>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</si>
  <si>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</si>
  <si>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</si>
  <si>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</si>
  <si>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</si>
  <si>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</si>
  <si>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</si>
  <si>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</si>
  <si>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</si>
  <si>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</si>
  <si>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</si>
  <si>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</si>
  <si>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</si>
  <si>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</si>
  <si>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</si>
  <si>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</si>
  <si>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</si>
  <si>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</si>
  <si>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</si>
  <si>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</si>
  <si>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</si>
  <si>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</si>
  <si>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</si>
  <si>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</si>
  <si>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</si>
  <si>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</si>
  <si>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</si>
  <si>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</si>
  <si>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</si>
  <si>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</si>
  <si>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</si>
  <si>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</si>
  <si>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</si>
  <si>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</si>
  <si>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</si>
  <si>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</si>
  <si>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</si>
  <si>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</si>
  <si>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</si>
  <si>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</si>
  <si>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</si>
  <si>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</si>
  <si>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</si>
  <si>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</si>
  <si>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</si>
  <si>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</si>
  <si>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</si>
  <si>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</si>
  <si>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</si>
  <si>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</si>
  <si>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</si>
  <si>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</si>
  <si>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</si>
  <si>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</si>
  <si>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</si>
  <si>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</si>
  <si>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</si>
  <si>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</si>
  <si>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</si>
  <si>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</si>
  <si>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</si>
  <si>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</si>
  <si>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</si>
  <si>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</si>
  <si>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</si>
  <si>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</si>
  <si>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</si>
  <si>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</si>
  <si>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</si>
  <si>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</si>
  <si>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</si>
  <si>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</si>
  <si>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</si>
  <si>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</si>
  <si>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</si>
  <si>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</si>
  <si>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</si>
  <si>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</si>
  <si>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</si>
  <si>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</si>
  <si>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</si>
  <si>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</si>
  <si>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</si>
  <si>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</si>
  <si>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</si>
  <si>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</si>
  <si>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</si>
  <si>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</si>
  <si>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</si>
  <si>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</si>
  <si>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</si>
  <si>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</si>
  <si>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</si>
  <si>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</si>
  <si>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</si>
  <si>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</si>
  <si>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</si>
  <si>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</si>
  <si>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</si>
  <si>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</si>
  <si>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</si>
  <si>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</si>
  <si>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</si>
  <si>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</si>
  <si>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</si>
  <si>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</si>
  <si>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</si>
  <si>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</si>
  <si>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</si>
  <si>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</si>
  <si>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</si>
  <si>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</si>
  <si>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</si>
  <si>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</si>
  <si>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</si>
  <si>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</si>
  <si>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</si>
  <si>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</si>
  <si>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</si>
  <si>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</si>
  <si>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</si>
  <si>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</si>
  <si>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</si>
  <si>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</si>
  <si>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</si>
  <si>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</si>
  <si>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</si>
  <si>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</si>
  <si>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</si>
  <si>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</si>
  <si>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</si>
  <si>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</si>
  <si>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</si>
  <si>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</si>
  <si>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</si>
  <si>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</si>
  <si>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</si>
  <si>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</si>
  <si>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</si>
  <si>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</si>
  <si>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</si>
  <si>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</si>
  <si>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</si>
  <si>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</si>
  <si>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</si>
  <si>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</si>
  <si>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</si>
  <si>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</si>
  <si>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</si>
  <si>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</si>
  <si>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</si>
  <si>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</si>
  <si>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</si>
  <si>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</si>
  <si>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</si>
  <si>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</si>
  <si>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</si>
  <si>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</si>
  <si>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</si>
  <si>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</si>
  <si>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</si>
  <si>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</si>
  <si>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</si>
  <si>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</si>
  <si>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</si>
  <si>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</si>
  <si>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</si>
  <si>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</si>
  <si>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</si>
  <si>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</si>
  <si>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</si>
  <si>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</si>
  <si>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</si>
  <si>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</si>
  <si>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</si>
  <si>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</si>
  <si>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</si>
  <si>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</si>
  <si>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</si>
  <si>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</si>
  <si>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</si>
  <si>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</si>
  <si>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</si>
  <si>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</si>
  <si>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</si>
  <si>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</si>
  <si>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</si>
  <si>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</si>
  <si>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</si>
  <si>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</si>
  <si>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</si>
  <si>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</si>
  <si>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</si>
  <si>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</si>
  <si>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</si>
  <si>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</si>
  <si>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</si>
  <si>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</si>
  <si>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</si>
  <si>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</si>
  <si>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</si>
  <si>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</si>
  <si>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</si>
  <si>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</si>
  <si>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</si>
  <si>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</si>
  <si>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</si>
  <si>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</si>
  <si>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</si>
  <si>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</si>
  <si>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</si>
  <si>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</si>
  <si>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</si>
  <si>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</si>
  <si>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</si>
  <si>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</si>
  <si>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</si>
  <si>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</si>
  <si>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</si>
  <si>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</si>
  <si>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</si>
  <si>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</si>
  <si>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</si>
  <si>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</si>
  <si>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</si>
  <si>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</si>
  <si>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</si>
  <si>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</si>
  <si>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</si>
  <si>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</si>
  <si>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</si>
  <si>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</si>
  <si>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</si>
  <si>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</si>
  <si>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</si>
  <si>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</si>
  <si>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</si>
  <si>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</si>
  <si>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</si>
  <si>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</si>
  <si>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</si>
  <si>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</si>
  <si>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</si>
  <si>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</si>
  <si>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</si>
  <si>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</si>
  <si>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</si>
  <si>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</si>
  <si>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</si>
  <si>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</si>
  <si>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</si>
  <si>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</si>
  <si>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</si>
  <si>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</si>
  <si>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</si>
  <si>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</si>
  <si>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</si>
  <si>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</si>
  <si>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</si>
  <si>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</si>
  <si>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</si>
  <si>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</si>
  <si>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</si>
  <si>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</si>
  <si>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</si>
  <si>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</si>
  <si>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</si>
  <si>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</si>
  <si>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</si>
  <si>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</si>
  <si>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</si>
  <si>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</si>
  <si>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</si>
  <si>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</si>
  <si>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</si>
  <si>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</si>
  <si>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</si>
  <si>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</si>
  <si>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</si>
  <si>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</si>
  <si>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</si>
  <si>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</si>
  <si>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</si>
  <si>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</si>
  <si>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</si>
  <si>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</si>
  <si>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</si>
  <si>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</si>
  <si>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</si>
  <si>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</si>
  <si>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</si>
  <si>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</si>
  <si>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</si>
  <si>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</si>
  <si>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</si>
  <si>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</si>
  <si>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</si>
  <si>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</si>
  <si>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</si>
  <si>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</si>
  <si>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</si>
  <si>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</si>
  <si>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</si>
  <si>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</si>
  <si>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</si>
  <si>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</si>
  <si>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</si>
  <si>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</si>
  <si>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</si>
  <si>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</si>
  <si>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</si>
  <si>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</si>
  <si>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</si>
  <si>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</si>
  <si>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</si>
  <si>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</si>
  <si>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</si>
  <si>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</si>
  <si>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</si>
  <si>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</si>
  <si>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</si>
  <si>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</si>
  <si>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</si>
  <si>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</si>
  <si>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</si>
  <si>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</si>
  <si>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</si>
  <si>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</si>
  <si>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</si>
  <si>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</si>
  <si>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</si>
  <si>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</si>
  <si>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</si>
  <si>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</si>
  <si>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</si>
  <si>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</si>
  <si>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</si>
  <si>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</si>
  <si>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</si>
  <si>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</si>
  <si>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</si>
  <si>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</si>
  <si>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</si>
  <si>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</si>
  <si>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</si>
  <si>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</si>
  <si>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</si>
  <si>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</si>
  <si>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</si>
  <si>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</si>
  <si>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</si>
  <si>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</si>
  <si>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</si>
  <si>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</si>
  <si>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</si>
  <si>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</si>
  <si>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</si>
  <si>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</si>
  <si>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</si>
  <si>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</si>
  <si>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</si>
  <si>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</si>
  <si>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</si>
  <si>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</si>
  <si>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</si>
  <si>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</si>
  <si>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</si>
  <si>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</si>
  <si>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</si>
  <si>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</si>
  <si>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</si>
  <si>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</si>
  <si>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</si>
  <si>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</si>
  <si>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</si>
  <si>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</si>
  <si>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</si>
  <si>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</si>
  <si>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</si>
  <si>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</si>
  <si>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</si>
  <si>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</si>
  <si>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</si>
  <si>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</si>
  <si>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</si>
  <si>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</si>
  <si>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</si>
  <si>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</si>
  <si>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</si>
  <si>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</si>
  <si>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</si>
  <si>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</si>
  <si>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</si>
  <si>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</si>
  <si>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</si>
  <si>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</si>
  <si>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</si>
  <si>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</si>
  <si>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</si>
  <si>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</si>
  <si>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</si>
  <si>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</si>
  <si>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</si>
  <si>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</si>
  <si>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</si>
  <si>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</si>
  <si>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</si>
  <si>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</si>
  <si>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</si>
  <si>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</si>
  <si>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</si>
  <si>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</si>
  <si>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</si>
  <si>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</si>
  <si>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</si>
  <si>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</si>
  <si>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</si>
  <si>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</si>
  <si>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</si>
  <si>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</si>
  <si>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</si>
  <si>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</si>
  <si>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</si>
  <si>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</si>
  <si>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</si>
  <si>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</si>
  <si>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</si>
  <si>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</si>
  <si>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</si>
  <si>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</si>
  <si>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</si>
  <si>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</si>
  <si>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</si>
  <si>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</si>
  <si>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</si>
  <si>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</si>
  <si>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</si>
  <si>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</si>
  <si>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</si>
  <si>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</si>
  <si>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</si>
  <si>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</si>
  <si>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</si>
  <si>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</si>
  <si>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</si>
  <si>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</si>
  <si>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</si>
  <si>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</si>
  <si>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</si>
  <si>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</si>
  <si>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</si>
  <si>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</si>
  <si>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</si>
  <si>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</si>
  <si>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</si>
  <si>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</si>
  <si>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</si>
  <si>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</si>
  <si>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</si>
  <si>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</si>
  <si>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</si>
  <si>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</si>
  <si>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</si>
  <si>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</si>
  <si>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</si>
  <si>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</si>
  <si>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</si>
  <si>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</si>
  <si>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</si>
  <si>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</si>
  <si>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</si>
  <si>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</si>
  <si>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</si>
  <si>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</si>
  <si>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</si>
  <si>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</si>
  <si>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</si>
  <si>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</si>
  <si>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</si>
  <si>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</si>
  <si>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</si>
  <si>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</si>
  <si>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</si>
  <si>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</si>
  <si>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</si>
  <si>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</si>
  <si>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</si>
  <si>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</si>
  <si>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</si>
  <si>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</si>
  <si>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</si>
  <si>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</si>
  <si>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</si>
  <si>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</si>
  <si>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</si>
  <si>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</si>
  <si>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</si>
  <si>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</si>
  <si>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</si>
  <si>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</si>
  <si>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</si>
  <si>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</si>
  <si>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</si>
  <si>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</si>
  <si>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</si>
  <si>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</si>
  <si>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</si>
  <si>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</si>
  <si>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</si>
  <si>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</si>
  <si>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</si>
  <si>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</si>
  <si>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</si>
  <si>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</si>
  <si>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</si>
  <si>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</si>
  <si>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</si>
  <si>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</si>
  <si>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</si>
  <si>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</si>
  <si>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</si>
  <si>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</si>
  <si>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</si>
  <si>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</si>
  <si>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</si>
  <si>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</si>
  <si>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</si>
  <si>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</si>
  <si>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</si>
  <si>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</si>
  <si>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</si>
  <si>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</si>
  <si>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</si>
  <si>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</si>
  <si>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</si>
  <si>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</si>
  <si>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</si>
  <si>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</si>
  <si>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</si>
  <si>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</si>
  <si>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</si>
  <si>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</si>
  <si>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</si>
  <si>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</si>
  <si>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</si>
  <si>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</si>
  <si>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</si>
  <si>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</si>
  <si>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</si>
  <si>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</si>
  <si>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</si>
  <si>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</si>
  <si>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</si>
  <si>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</si>
  <si>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</si>
  <si>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</si>
  <si>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</si>
  <si>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</si>
  <si>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</si>
  <si>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</si>
  <si>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</si>
  <si>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</si>
  <si>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</si>
  <si>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</si>
  <si>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</si>
  <si>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</si>
  <si>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</si>
  <si>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</si>
  <si>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</si>
  <si>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</si>
  <si>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</si>
  <si>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</si>
  <si>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</si>
  <si>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</si>
  <si>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</si>
  <si>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</si>
  <si>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</si>
  <si>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</si>
  <si>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</si>
  <si>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</si>
  <si>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</si>
  <si>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</si>
  <si>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</si>
  <si>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</si>
  <si>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</si>
  <si>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</si>
  <si>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</si>
  <si>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</si>
  <si>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</si>
  <si>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</si>
  <si>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</si>
  <si>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</si>
  <si>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</si>
  <si>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</si>
  <si>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</si>
  <si>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</si>
  <si>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</si>
  <si>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</si>
  <si>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</si>
  <si>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</si>
  <si>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</si>
  <si>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</si>
  <si>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</si>
  <si>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</si>
  <si>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</si>
  <si>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</si>
  <si>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</si>
  <si>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</si>
  <si>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</si>
  <si>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</si>
  <si>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</si>
  <si>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</si>
  <si>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</si>
  <si>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</si>
  <si>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</si>
  <si>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</si>
  <si>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</si>
  <si>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</si>
  <si>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</si>
  <si>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</si>
  <si>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</si>
  <si>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</si>
  <si>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</si>
  <si>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</si>
  <si>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</si>
  <si>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</si>
  <si>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</si>
  <si>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</si>
  <si>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</si>
  <si>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</si>
  <si>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</si>
  <si>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</si>
  <si>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</si>
  <si>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</si>
  <si>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</si>
  <si>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</si>
  <si>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</si>
  <si>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</si>
  <si>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</si>
  <si>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</si>
  <si>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</si>
  <si>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</si>
  <si>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</si>
  <si>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</si>
  <si>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</si>
  <si>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</si>
  <si>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</si>
  <si>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</si>
  <si>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</si>
  <si>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</si>
  <si>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</si>
  <si>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</si>
  <si>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</si>
  <si>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</si>
  <si>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</si>
  <si>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</si>
  <si>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</si>
  <si>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</si>
  <si>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</si>
  <si>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</si>
  <si>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</si>
  <si>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</si>
  <si>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</si>
  <si>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</si>
  <si>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</si>
  <si>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</si>
  <si>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</si>
  <si>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</si>
  <si>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</si>
  <si>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</si>
  <si>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</si>
  <si>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</si>
  <si>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</si>
  <si>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</si>
  <si>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</si>
  <si>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</si>
  <si>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</si>
  <si>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</si>
  <si>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</si>
  <si>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</si>
  <si>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</si>
  <si>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</si>
  <si>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</si>
  <si>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</si>
  <si>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</si>
  <si>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</si>
  <si>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</si>
  <si>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</si>
  <si>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</si>
  <si>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</si>
  <si>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</si>
  <si>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</si>
  <si>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</si>
  <si>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</si>
  <si>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</si>
  <si>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</si>
  <si>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</si>
  <si>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</si>
  <si>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</si>
  <si>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</si>
  <si>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</si>
  <si>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</si>
  <si>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</si>
  <si>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</si>
  <si>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</si>
  <si>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</si>
  <si>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</si>
  <si>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</si>
  <si>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</si>
  <si>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</si>
  <si>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</si>
  <si>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</si>
  <si>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</si>
  <si>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</si>
  <si>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</si>
  <si>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</si>
  <si>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</si>
  <si>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</si>
  <si>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</si>
  <si>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</si>
  <si>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</si>
  <si>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</si>
  <si>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</si>
  <si>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</si>
  <si>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</si>
  <si>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</si>
  <si>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</si>
  <si>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</si>
  <si>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</si>
  <si>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</si>
  <si>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</si>
  <si>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</si>
  <si>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</si>
  <si>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</si>
  <si>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</si>
  <si>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</si>
  <si>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</si>
  <si>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</si>
  <si>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</si>
  <si>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</si>
  <si>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</si>
  <si>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</si>
  <si>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</si>
  <si>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</si>
  <si>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</si>
  <si>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</si>
  <si>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</si>
  <si>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</si>
  <si>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</si>
  <si>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</si>
  <si>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</si>
  <si>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</si>
  <si>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</si>
  <si>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</si>
  <si>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</si>
  <si>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</si>
  <si>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</si>
  <si>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</si>
  <si>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</si>
  <si>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</si>
  <si>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</si>
  <si>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</si>
  <si>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</si>
  <si>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</si>
  <si>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</si>
  <si>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</si>
  <si>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</si>
  <si>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</si>
  <si>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</si>
  <si>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</si>
  <si>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</si>
  <si>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</si>
  <si>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</si>
  <si>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</si>
  <si>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</si>
  <si>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</si>
  <si>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</si>
  <si>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</si>
  <si>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</si>
  <si>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</si>
  <si>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</si>
  <si>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</si>
  <si>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</si>
  <si>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</si>
  <si>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</si>
  <si>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</si>
  <si>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</si>
  <si>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</si>
  <si>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</si>
  <si>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</si>
  <si>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</si>
  <si>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</si>
  <si>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</si>
  <si>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</si>
  <si>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</si>
  <si>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</si>
  <si>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</si>
  <si>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</si>
  <si>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</si>
  <si>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</si>
  <si>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</si>
  <si>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</si>
  <si>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</si>
  <si>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</si>
  <si>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</si>
  <si>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</si>
  <si>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</si>
  <si>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</si>
  <si>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</si>
  <si>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</si>
  <si>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</si>
  <si>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</si>
  <si>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</si>
  <si>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</si>
  <si>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</si>
  <si>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</si>
  <si>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</si>
  <si>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</si>
  <si>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</si>
  <si>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</si>
  <si>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</si>
  <si>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</si>
  <si>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</si>
  <si>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</si>
  <si>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</si>
  <si>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</si>
  <si>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</si>
  <si>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</si>
  <si>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</si>
  <si>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</si>
  <si>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</si>
  <si>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</si>
  <si>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</si>
  <si>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</si>
  <si>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</si>
  <si>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</si>
  <si>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</si>
  <si>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</si>
  <si>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</si>
  <si>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</si>
  <si>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</si>
  <si>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</si>
  <si>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</si>
  <si>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</si>
  <si>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</si>
  <si>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</si>
  <si>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</si>
  <si>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</si>
  <si>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</si>
  <si>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</si>
  <si>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</si>
  <si>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</si>
  <si>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</si>
  <si>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</si>
  <si>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</si>
  <si>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</si>
  <si>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</si>
  <si>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</si>
  <si>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</si>
  <si>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</si>
  <si>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</si>
  <si>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</si>
  <si>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</si>
  <si>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</si>
  <si>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</si>
  <si>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</si>
  <si>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</si>
  <si>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</si>
  <si>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</si>
  <si>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</si>
  <si>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</si>
  <si>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</si>
  <si>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</si>
  <si>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</si>
  <si>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</si>
  <si>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</si>
  <si>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</si>
  <si>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</si>
  <si>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</si>
  <si>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</si>
  <si>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</si>
  <si>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</si>
  <si>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</si>
  <si>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</si>
  <si>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</si>
  <si>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</si>
  <si>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</si>
  <si>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</si>
  <si>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</si>
  <si>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</si>
  <si>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</si>
  <si>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</si>
  <si>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</si>
  <si>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</si>
  <si>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</si>
  <si>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</si>
  <si>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</si>
  <si>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</si>
  <si>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</si>
  <si>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</si>
  <si>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</si>
  <si>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</si>
  <si>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</si>
  <si>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</si>
  <si>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</si>
  <si>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</si>
  <si>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</si>
  <si>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</si>
  <si>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</si>
  <si>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</si>
  <si>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</si>
  <si>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</si>
  <si>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</si>
  <si>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</si>
  <si>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</si>
  <si>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</si>
  <si>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</si>
  <si>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</si>
  <si>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</si>
  <si>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</si>
  <si>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</si>
  <si>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</si>
  <si>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</si>
  <si>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</si>
  <si>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</si>
  <si>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</si>
  <si>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</si>
  <si>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</si>
  <si>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</si>
  <si>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</si>
  <si>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</si>
  <si>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</si>
  <si>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</si>
  <si>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</si>
  <si>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</si>
  <si>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</si>
  <si>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</si>
  <si>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</si>
  <si>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</si>
  <si>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</si>
  <si>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</si>
  <si>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</si>
  <si>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</si>
  <si>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</si>
  <si>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</si>
  <si>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</si>
  <si>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</si>
  <si>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</si>
  <si>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</si>
  <si>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</si>
  <si>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</si>
  <si>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</si>
  <si>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</si>
  <si>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</si>
  <si>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</si>
  <si>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</si>
  <si>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</si>
  <si>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</si>
  <si>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</si>
  <si>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</si>
  <si>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</si>
  <si>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</si>
  <si>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</si>
  <si>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</si>
  <si>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</si>
  <si>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</si>
  <si>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</si>
  <si>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</si>
  <si>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</si>
  <si>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</si>
  <si>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</si>
  <si>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</si>
  <si>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</si>
  <si>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</si>
  <si>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</si>
  <si>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</si>
  <si>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</si>
  <si>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</si>
  <si>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</si>
  <si>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</si>
  <si>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</si>
  <si>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</si>
  <si>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</si>
  <si>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</si>
  <si>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</si>
  <si>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</si>
  <si>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</si>
  <si>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</si>
  <si>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</si>
  <si>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</si>
  <si>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</si>
  <si>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</si>
  <si>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</si>
  <si>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</si>
  <si>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</si>
  <si>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</si>
  <si>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</si>
  <si>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</si>
  <si>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</si>
  <si>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</si>
  <si>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</si>
  <si>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</si>
  <si>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</si>
  <si>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</si>
  <si>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</si>
  <si>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</si>
  <si>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</si>
  <si>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</si>
  <si>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</si>
  <si>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</si>
  <si>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</si>
  <si>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</si>
  <si>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</si>
  <si>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</si>
  <si>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</si>
  <si>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</si>
  <si>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</si>
  <si>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</si>
  <si>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</si>
  <si>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</si>
  <si>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</si>
  <si>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</si>
  <si>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</si>
  <si>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</si>
  <si>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</si>
  <si>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</si>
  <si>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</si>
  <si>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</si>
  <si>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</si>
  <si>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</si>
  <si>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</si>
  <si>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</si>
  <si>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</si>
  <si>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</si>
  <si>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</si>
  <si>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</si>
  <si>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</si>
  <si>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</si>
  <si>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</si>
  <si>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</si>
  <si>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</si>
  <si>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</si>
  <si>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</si>
  <si>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</si>
  <si>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</si>
  <si>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</si>
  <si>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</si>
  <si>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</si>
  <si>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</si>
  <si>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</si>
  <si>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</si>
  <si>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</si>
  <si>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</si>
  <si>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</si>
  <si>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</si>
  <si>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</si>
  <si>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</si>
  <si>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</si>
  <si>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</si>
  <si>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</si>
  <si>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</si>
  <si>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</si>
  <si>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</si>
  <si>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</si>
  <si>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</si>
  <si>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</si>
  <si>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</si>
  <si>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</si>
  <si>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</si>
  <si>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</si>
  <si>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</si>
  <si>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</si>
  <si>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</si>
  <si>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</si>
  <si>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</si>
  <si>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</si>
  <si>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</si>
  <si>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</si>
  <si>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</si>
  <si>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</si>
  <si>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</si>
  <si>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</si>
  <si>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</si>
  <si>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</si>
  <si>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</si>
  <si>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</si>
  <si>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</si>
  <si>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</si>
  <si>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</si>
  <si>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</si>
  <si>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</si>
  <si>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</si>
  <si>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</si>
  <si>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</si>
  <si>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</si>
  <si>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</si>
  <si>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</si>
  <si>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</si>
  <si>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</si>
  <si>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</si>
  <si>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</si>
  <si>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</si>
  <si>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</si>
  <si>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</si>
  <si>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</si>
  <si>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</si>
  <si>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</si>
  <si>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</si>
  <si>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</si>
  <si>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</si>
  <si>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</si>
  <si>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</si>
  <si>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</si>
  <si>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</si>
  <si>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</si>
  <si>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</si>
  <si>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</si>
  <si>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</si>
  <si>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</si>
  <si>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</si>
  <si>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</si>
  <si>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</si>
  <si>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</si>
  <si>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</si>
  <si>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</si>
  <si>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</si>
  <si>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</si>
  <si>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</si>
  <si>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</si>
  <si>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</si>
  <si>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</si>
  <si>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</si>
  <si>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</si>
  <si>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</si>
  <si>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</si>
  <si>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</si>
  <si>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</si>
  <si>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</si>
  <si>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</si>
  <si>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</si>
  <si>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</si>
  <si>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</si>
  <si>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</si>
  <si>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</si>
  <si>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</si>
  <si>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</si>
  <si>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</si>
  <si>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</si>
  <si>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</si>
  <si>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</si>
  <si>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</si>
  <si>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</si>
  <si>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</si>
  <si>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</si>
  <si>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</si>
  <si>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</si>
  <si>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</si>
  <si>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</si>
  <si>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</si>
  <si>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</si>
  <si>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</si>
  <si>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</si>
  <si>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</si>
  <si>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</si>
  <si>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</si>
  <si>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</si>
  <si>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</si>
  <si>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</si>
  <si>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</si>
  <si>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</si>
  <si>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</si>
  <si>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</si>
  <si>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</si>
  <si>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</si>
  <si>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</si>
  <si>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</si>
  <si>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</si>
  <si>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</si>
  <si>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</si>
  <si>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</si>
  <si>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</si>
  <si>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</si>
  <si>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</si>
  <si>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</si>
  <si>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</si>
  <si>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</si>
  <si>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</si>
  <si>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</si>
  <si>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</si>
  <si>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</si>
  <si>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</si>
  <si>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</si>
  <si>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</si>
  <si>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</si>
  <si>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</si>
  <si>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</si>
  <si>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</si>
  <si>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</si>
  <si>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</si>
  <si>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</si>
  <si>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</si>
  <si>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</si>
  <si>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</si>
  <si>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</si>
  <si>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</si>
  <si>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</si>
  <si>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</si>
  <si>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</si>
  <si>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</si>
  <si>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</si>
  <si>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</si>
  <si>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</si>
  <si>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</si>
  <si>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</si>
  <si>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</si>
  <si>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</si>
  <si>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</si>
  <si>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</si>
  <si>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</si>
  <si>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</si>
  <si>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</si>
  <si>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</si>
  <si>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</si>
  <si>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</si>
  <si>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</si>
  <si>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</si>
  <si>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</si>
  <si>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</si>
  <si>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</si>
  <si>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</si>
  <si>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</si>
  <si>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</si>
  <si>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</si>
  <si>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</si>
  <si>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</si>
  <si>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</si>
  <si>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</si>
  <si>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</si>
  <si>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</si>
  <si>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</si>
  <si>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</si>
  <si>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</si>
  <si>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</si>
  <si>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</si>
  <si>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</si>
  <si>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</si>
  <si>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</si>
  <si>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</si>
  <si>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</si>
  <si>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</si>
  <si>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</si>
  <si>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</si>
  <si>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</si>
  <si>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</si>
  <si>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</si>
  <si>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</si>
  <si>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</si>
  <si>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</si>
  <si>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</si>
  <si>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</si>
  <si>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</si>
  <si>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</si>
  <si>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</si>
  <si>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</si>
  <si>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</si>
  <si>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</si>
  <si>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</si>
  <si>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</si>
  <si>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</si>
  <si>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</si>
  <si>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</si>
  <si>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</si>
  <si>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</si>
  <si>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</si>
  <si>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</si>
  <si>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</si>
  <si>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</si>
  <si>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</si>
  <si>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</si>
  <si>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</si>
  <si>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</si>
  <si>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</si>
  <si>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</si>
  <si>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</si>
  <si>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</si>
  <si>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</si>
  <si>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</si>
  <si>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</si>
  <si>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</si>
  <si>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</si>
  <si>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</si>
  <si>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</si>
  <si>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</si>
  <si>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</si>
  <si>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</si>
  <si>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</si>
  <si>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</si>
  <si>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</si>
  <si>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</si>
  <si>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</si>
  <si>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</si>
  <si>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</si>
  <si>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</si>
  <si>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</si>
  <si>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</si>
  <si>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</si>
  <si>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</si>
  <si>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</si>
  <si>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</si>
  <si>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</si>
  <si>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</si>
  <si>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</si>
  <si>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</si>
  <si>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</si>
  <si>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</si>
  <si>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</si>
  <si>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</si>
  <si>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</si>
  <si>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</si>
  <si>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</si>
  <si>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</si>
  <si>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</si>
  <si>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</si>
  <si>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</si>
  <si>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</si>
  <si>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</si>
  <si>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</si>
  <si>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</si>
  <si>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</si>
  <si>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</si>
  <si>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</si>
  <si>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</si>
  <si>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</si>
  <si>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</si>
  <si>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</si>
  <si>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</si>
  <si>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</si>
  <si>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</si>
  <si>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</si>
  <si>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</si>
  <si>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</si>
  <si>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</si>
  <si>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</si>
  <si>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</si>
  <si>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</si>
  <si>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</si>
  <si>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</si>
  <si>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</si>
  <si>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</si>
  <si>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</si>
  <si>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</si>
  <si>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</si>
  <si>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</si>
  <si>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</si>
  <si>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</si>
  <si>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</si>
  <si>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</si>
  <si>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</si>
  <si>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</si>
  <si>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</si>
  <si>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</si>
  <si>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</si>
  <si>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</si>
  <si>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</si>
  <si>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</si>
  <si>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</si>
  <si>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</si>
  <si>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</si>
  <si>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</si>
  <si>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</si>
  <si>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</si>
  <si>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</si>
  <si>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</si>
  <si>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</si>
  <si>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</si>
  <si>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</si>
  <si>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</si>
  <si>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</si>
  <si>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</si>
  <si>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</si>
  <si>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</si>
  <si>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</si>
  <si>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</si>
  <si>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</si>
  <si>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</si>
  <si>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</si>
  <si>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</si>
  <si>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</si>
  <si>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</si>
  <si>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</si>
  <si>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</si>
  <si>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</si>
  <si>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</si>
  <si>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</si>
  <si>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</si>
  <si>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</si>
  <si>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</si>
  <si>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</si>
  <si>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</si>
  <si>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</si>
  <si>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</si>
  <si>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</si>
  <si>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</si>
  <si>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</si>
  <si>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</si>
  <si>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</si>
  <si>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</si>
  <si>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</si>
  <si>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</si>
  <si>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</si>
  <si>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</si>
  <si>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</si>
  <si>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</si>
  <si>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</si>
  <si>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</si>
  <si>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</si>
  <si>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</si>
  <si>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</si>
  <si>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</si>
  <si>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</si>
  <si>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</si>
  <si>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</si>
  <si>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</si>
  <si>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</si>
  <si>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</si>
  <si>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</si>
  <si>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</si>
  <si>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</si>
  <si>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</si>
  <si>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</si>
  <si>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</si>
  <si>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</si>
  <si>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</si>
  <si>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</si>
  <si>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</si>
  <si>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</si>
  <si>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</si>
  <si>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</si>
  <si>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</si>
  <si>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</si>
  <si>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</si>
  <si>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</si>
  <si>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</si>
  <si>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</si>
  <si>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</si>
  <si>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</si>
  <si>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</si>
  <si>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</si>
  <si>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</si>
  <si>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</si>
  <si>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</si>
  <si>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</si>
  <si>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</si>
  <si>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</si>
  <si>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</si>
  <si>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</si>
  <si>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</si>
  <si>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</si>
  <si>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</si>
  <si>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</si>
  <si>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</si>
  <si>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</si>
  <si>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</si>
  <si>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</si>
  <si>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</si>
  <si>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</si>
  <si>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</si>
  <si>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</si>
  <si>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</si>
  <si>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</si>
  <si>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</si>
  <si>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</si>
  <si>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</si>
  <si>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</si>
  <si>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</si>
  <si>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</si>
  <si>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</si>
  <si>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</si>
  <si>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</si>
  <si>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</si>
  <si>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</si>
  <si>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</si>
  <si>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</si>
  <si>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</si>
  <si>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</si>
  <si>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</si>
  <si>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</si>
  <si>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</si>
  <si>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</si>
  <si>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</si>
  <si>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</si>
  <si>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</si>
  <si>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</si>
  <si>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</si>
  <si>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</si>
  <si>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</si>
  <si>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</si>
  <si>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</si>
  <si>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</si>
  <si>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</si>
  <si>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</si>
  <si>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</si>
  <si>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</si>
  <si>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</si>
  <si>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</si>
  <si>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</si>
  <si>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</si>
  <si>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</si>
  <si>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</si>
  <si>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</si>
  <si>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</si>
  <si>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</si>
  <si>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</si>
  <si>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</si>
  <si>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</si>
  <si>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</si>
  <si>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</si>
  <si>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</si>
  <si>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</si>
  <si>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</si>
  <si>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</si>
  <si>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</si>
  <si>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</si>
  <si>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</si>
  <si>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</si>
  <si>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</si>
  <si>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</si>
  <si>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</si>
  <si>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</si>
  <si>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</si>
  <si>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</si>
  <si>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</si>
  <si>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</si>
  <si>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</si>
  <si>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</si>
  <si>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</si>
  <si>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</si>
  <si>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</si>
  <si>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</si>
  <si>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</si>
  <si>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</si>
  <si>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</si>
  <si>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</si>
  <si>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</si>
  <si>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</si>
  <si>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</si>
  <si>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</si>
  <si>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</si>
  <si>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</si>
  <si>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</si>
  <si>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</si>
  <si>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</si>
  <si>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</si>
  <si>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</si>
  <si>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</si>
  <si>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</si>
  <si>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</si>
  <si>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</si>
  <si>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</si>
  <si>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</si>
  <si>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</si>
  <si>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</si>
  <si>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</si>
  <si>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</si>
  <si>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</si>
  <si>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</si>
  <si>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</si>
  <si>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</si>
  <si>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</si>
  <si>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</si>
  <si>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</si>
  <si>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</si>
  <si>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</si>
  <si>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</si>
  <si>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</si>
  <si>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</si>
  <si>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</si>
  <si>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</si>
  <si>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</si>
  <si>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</si>
  <si>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</si>
  <si>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</si>
  <si>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</si>
  <si>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</si>
  <si>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</si>
  <si>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</si>
  <si>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</si>
  <si>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</si>
  <si>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</si>
  <si>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</si>
  <si>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</si>
  <si>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</si>
  <si>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</si>
  <si>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</si>
  <si>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</si>
  <si>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</si>
  <si>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</si>
  <si>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</si>
  <si>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</si>
  <si>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</si>
  <si>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</si>
  <si>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</si>
  <si>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</si>
  <si>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</si>
  <si>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</si>
  <si>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</si>
  <si>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</si>
  <si>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</si>
  <si>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</si>
  <si>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</si>
  <si>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</si>
  <si>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</si>
  <si>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</si>
  <si>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</si>
  <si>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</si>
  <si>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</si>
  <si>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</si>
  <si>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</si>
  <si>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</si>
  <si>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</si>
  <si>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</si>
  <si>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</si>
  <si>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</si>
  <si>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</si>
  <si>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</si>
  <si>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</si>
  <si>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</si>
  <si>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</si>
  <si>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</si>
  <si>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</si>
  <si>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</si>
  <si>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</si>
  <si>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</si>
  <si>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</si>
  <si>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</si>
  <si>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</si>
  <si>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</si>
  <si>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</si>
  <si>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</si>
  <si>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</si>
  <si>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</si>
  <si>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</si>
  <si>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</si>
  <si>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</si>
  <si>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</si>
  <si>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</si>
  <si>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</si>
  <si>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</si>
  <si>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</si>
  <si>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</si>
  <si>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</si>
  <si>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</si>
  <si>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</si>
  <si>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</si>
  <si>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</si>
  <si>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</si>
  <si>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</si>
  <si>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</si>
  <si>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</si>
  <si>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</si>
  <si>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</si>
  <si>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</si>
  <si>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</si>
  <si>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</si>
  <si>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</si>
  <si>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</si>
  <si>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</si>
  <si>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</si>
  <si>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</si>
  <si>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</si>
  <si>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</si>
  <si>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</si>
  <si>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</si>
  <si>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</si>
  <si>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</si>
  <si>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</si>
  <si>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</si>
  <si>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</si>
  <si>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</si>
  <si>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</si>
  <si>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</si>
  <si>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</si>
  <si>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</si>
  <si>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</si>
  <si>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</si>
  <si>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</si>
  <si>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</si>
  <si>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</si>
  <si>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</si>
  <si>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</si>
  <si>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</si>
  <si>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</si>
  <si>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</si>
  <si>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</si>
  <si>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</si>
  <si>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</si>
  <si>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</si>
  <si>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</si>
  <si>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</si>
  <si>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</si>
  <si>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</si>
  <si>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</si>
  <si>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</si>
  <si>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</si>
  <si>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</si>
  <si>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</si>
  <si>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</si>
  <si>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</si>
  <si>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</si>
  <si>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</si>
  <si>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</si>
  <si>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</si>
  <si>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</si>
  <si>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</si>
  <si>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</si>
  <si>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</si>
  <si>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</si>
  <si>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</si>
  <si>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</si>
  <si>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</si>
  <si>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</si>
  <si>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</si>
  <si>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</si>
  <si>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</si>
  <si>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</si>
  <si>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</si>
  <si>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</si>
  <si>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</si>
  <si>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</si>
  <si>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</si>
  <si>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</si>
  <si>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</si>
  <si>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</si>
  <si>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</si>
  <si>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</si>
  <si>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</si>
  <si>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</si>
  <si>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</si>
  <si>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</si>
  <si>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</si>
  <si>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</si>
  <si>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</si>
  <si>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</si>
  <si>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</si>
  <si>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</si>
  <si>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</si>
  <si>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</si>
  <si>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</si>
  <si>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</si>
  <si>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</si>
  <si>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</si>
  <si>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</si>
  <si>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</si>
  <si>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</si>
  <si>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</si>
  <si>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</si>
  <si>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</si>
  <si>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</si>
  <si>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</si>
  <si>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</si>
  <si>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</si>
  <si>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</si>
  <si>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</si>
  <si>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</si>
  <si>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</si>
  <si>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</si>
  <si>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</si>
  <si>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</si>
  <si>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</si>
  <si>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</si>
  <si>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</si>
  <si>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</si>
  <si>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</si>
  <si>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</si>
  <si>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</si>
  <si>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</si>
  <si>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</si>
  <si>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</si>
  <si>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</si>
  <si>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</si>
  <si>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</si>
  <si>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</si>
  <si>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</si>
  <si>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</si>
  <si>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</si>
  <si>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</si>
  <si>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</si>
  <si>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</si>
  <si>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</si>
  <si>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</si>
  <si>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</si>
  <si>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</si>
  <si>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</si>
  <si>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</si>
  <si>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</si>
  <si>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</si>
  <si>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</si>
  <si>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</si>
  <si>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</si>
  <si>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</si>
  <si>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</si>
  <si>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</si>
  <si>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</si>
  <si>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</si>
  <si>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</si>
  <si>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</si>
  <si>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</si>
  <si>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</si>
  <si>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</si>
  <si>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</si>
  <si>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</si>
  <si>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</si>
  <si>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</si>
  <si>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</si>
  <si>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</si>
  <si>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</si>
  <si>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</si>
  <si>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</si>
  <si>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</si>
  <si>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</si>
  <si>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</si>
  <si>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</si>
  <si>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</si>
  <si>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</si>
  <si>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</si>
  <si>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</si>
  <si>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</si>
  <si>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</si>
  <si>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</si>
  <si>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</si>
  <si>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</si>
  <si>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</si>
  <si>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</si>
  <si>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</si>
  <si>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</si>
  <si>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</si>
  <si>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</si>
  <si>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</si>
  <si>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</si>
  <si>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</si>
  <si>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</si>
  <si>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</si>
  <si>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</si>
  <si>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</si>
  <si>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</si>
  <si>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</si>
  <si>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</si>
  <si>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</si>
  <si>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</si>
  <si>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</si>
  <si>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</si>
  <si>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</si>
  <si>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</si>
  <si>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</si>
  <si>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</si>
  <si>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</si>
  <si>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</si>
  <si>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</si>
  <si>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</si>
  <si>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</si>
  <si>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</si>
  <si>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</si>
  <si>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</si>
  <si>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</si>
  <si>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</si>
  <si>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</si>
  <si>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</si>
  <si>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</si>
  <si>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</si>
  <si>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</si>
  <si>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</si>
  <si>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</si>
  <si>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</si>
  <si>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</si>
  <si>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</si>
  <si>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</si>
  <si>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</si>
  <si>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</si>
  <si>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</si>
  <si>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</si>
  <si>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</si>
  <si>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</si>
  <si>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</si>
  <si>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</si>
  <si>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</si>
  <si>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</si>
  <si>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</si>
  <si>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</si>
  <si>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</si>
  <si>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</si>
  <si>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</si>
  <si>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</si>
  <si>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</si>
  <si>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</si>
  <si>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</si>
  <si>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</si>
  <si>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</si>
  <si>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</si>
  <si>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</si>
  <si>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</si>
  <si>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</si>
  <si>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</si>
  <si>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</si>
  <si>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</si>
  <si>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</si>
  <si>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</si>
  <si>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</si>
  <si>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</si>
  <si>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</si>
  <si>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</si>
  <si>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</si>
  <si>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</si>
  <si>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</si>
  <si>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</si>
  <si>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</si>
  <si>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</si>
  <si>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</si>
  <si>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</si>
  <si>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</si>
  <si>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</si>
  <si>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</si>
  <si>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</si>
  <si>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</si>
  <si>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</si>
  <si>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</si>
  <si>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</si>
  <si>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</si>
  <si>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</si>
  <si>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</si>
  <si>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</si>
  <si>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</si>
  <si>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</si>
  <si>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</si>
  <si>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</si>
  <si>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</si>
  <si>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</si>
  <si>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</si>
  <si>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</si>
  <si>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</si>
  <si>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</si>
  <si>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</si>
  <si>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</si>
  <si>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</si>
  <si>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</si>
  <si>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</si>
  <si>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</si>
  <si>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</si>
  <si>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</si>
  <si>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</si>
  <si>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</si>
  <si>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</si>
  <si>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</si>
  <si>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</si>
  <si>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</si>
  <si>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</si>
  <si>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</si>
  <si>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</si>
  <si>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</si>
  <si>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</si>
  <si>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</si>
  <si>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</si>
  <si>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</si>
  <si>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</si>
  <si>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</si>
  <si>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</si>
  <si>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</si>
  <si>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</si>
  <si>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</si>
  <si>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</si>
  <si>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</si>
  <si>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</si>
  <si>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</si>
  <si>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</si>
  <si>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</si>
  <si>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</si>
  <si>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</si>
  <si>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</si>
  <si>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</si>
  <si>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</si>
  <si>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</si>
  <si>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</si>
  <si>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</si>
  <si>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</si>
  <si>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</si>
  <si>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</si>
  <si>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</si>
  <si>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</si>
  <si>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</si>
  <si>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</si>
  <si>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</si>
  <si>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</si>
  <si>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</si>
  <si>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</si>
  <si>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</si>
  <si>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</si>
  <si>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</si>
  <si>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</si>
  <si>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</si>
  <si>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</si>
  <si>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</si>
  <si>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</si>
  <si>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</si>
  <si>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</si>
  <si>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</si>
  <si>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</si>
  <si>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</si>
  <si>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</si>
  <si>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</si>
  <si>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</si>
  <si>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</si>
  <si>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</si>
  <si>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</si>
  <si>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</si>
  <si>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</si>
  <si>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</si>
  <si>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</si>
  <si>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</si>
  <si>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</si>
  <si>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</si>
  <si>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</si>
  <si>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</si>
  <si>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</si>
  <si>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</si>
  <si>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</si>
  <si>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</si>
  <si>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</si>
  <si>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</si>
  <si>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</si>
  <si>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</si>
  <si>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</si>
  <si>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</si>
  <si>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</si>
  <si>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</si>
  <si>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</si>
  <si>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</si>
  <si>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</si>
  <si>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</si>
  <si>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</si>
  <si>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</si>
  <si>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</si>
  <si>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</si>
  <si>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</si>
  <si>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</si>
  <si>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</si>
  <si>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</si>
  <si>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</si>
  <si>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</si>
  <si>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</si>
  <si>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</si>
  <si>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</si>
  <si>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</si>
  <si>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</si>
  <si>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</si>
  <si>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</si>
  <si>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</si>
  <si>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</si>
  <si>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</si>
  <si>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</si>
  <si>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</si>
  <si>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</si>
  <si>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</si>
  <si>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</si>
  <si>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</si>
  <si>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</si>
  <si>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</si>
  <si>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</si>
  <si>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</si>
  <si>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</si>
  <si>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</si>
  <si>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</si>
  <si>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</si>
  <si>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</si>
  <si>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</si>
  <si>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</si>
  <si>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</si>
  <si>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</si>
  <si>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</si>
  <si>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</si>
  <si>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</si>
  <si>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</si>
  <si>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</si>
  <si>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</si>
  <si>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</si>
  <si>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</si>
  <si>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</si>
  <si>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</si>
  <si>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</si>
  <si>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</si>
  <si>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</si>
  <si>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</si>
  <si>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</si>
  <si>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</si>
  <si>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</si>
  <si>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</si>
  <si>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</si>
  <si>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</si>
  <si>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</si>
  <si>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</si>
  <si>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</si>
  <si>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</si>
  <si>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</si>
  <si>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</si>
  <si>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</si>
  <si>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</si>
  <si>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</si>
  <si>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</si>
  <si>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</si>
  <si>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</si>
  <si>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</si>
  <si>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</si>
  <si>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</si>
  <si>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</si>
  <si>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</si>
  <si>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</si>
  <si>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</si>
  <si>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</si>
  <si>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</si>
  <si>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</si>
  <si>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</si>
  <si>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</si>
  <si>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</si>
  <si>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</si>
  <si>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</si>
  <si>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</si>
  <si>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</si>
  <si>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</si>
  <si>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</si>
  <si>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</si>
  <si>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</si>
  <si>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</si>
  <si>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</si>
  <si>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</si>
  <si>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</si>
  <si>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</si>
  <si>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</si>
  <si>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</si>
  <si>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</si>
  <si>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</si>
  <si>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</si>
  <si>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</si>
  <si>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</si>
  <si>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</si>
  <si>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</si>
  <si>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</si>
  <si>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</si>
  <si>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</si>
  <si>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</si>
  <si>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</si>
  <si>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</si>
  <si>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</si>
  <si>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</si>
  <si>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</si>
  <si>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</si>
  <si>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</si>
  <si>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</si>
  <si>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</si>
  <si>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</si>
  <si>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</si>
  <si>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</si>
  <si>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</si>
  <si>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</si>
  <si>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</si>
  <si>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</si>
  <si>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</si>
  <si>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</si>
  <si>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</si>
  <si>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</si>
  <si>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</si>
  <si>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</si>
  <si>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</si>
  <si>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</si>
  <si>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</si>
  <si>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</si>
  <si>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</si>
  <si>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</si>
  <si>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</si>
  <si>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</si>
  <si>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</si>
  <si>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</si>
  <si>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</si>
  <si>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</si>
  <si>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</si>
  <si>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</si>
  <si>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</si>
  <si>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</si>
  <si>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</si>
  <si>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</si>
  <si>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</si>
  <si>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</si>
  <si>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</si>
  <si>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</si>
  <si>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</si>
  <si>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</si>
  <si>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</si>
  <si>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</si>
  <si>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</si>
  <si>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</si>
  <si>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</si>
  <si>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</si>
  <si>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</si>
  <si>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</si>
  <si>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</si>
  <si>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</si>
  <si>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</si>
  <si>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</si>
  <si>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</si>
  <si>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</si>
  <si>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</si>
  <si>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</si>
  <si>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</si>
  <si>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</si>
  <si>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</si>
  <si>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</si>
  <si>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</si>
  <si>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</si>
  <si>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</si>
  <si>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</si>
  <si>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</si>
  <si>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</si>
  <si>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</si>
  <si>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</si>
  <si>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</si>
  <si>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</si>
  <si>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</si>
  <si>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</si>
  <si>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</si>
  <si>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</si>
  <si>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</si>
  <si>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</si>
  <si>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</si>
  <si>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</si>
  <si>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</si>
  <si>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</si>
  <si>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</si>
  <si>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</si>
  <si>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</si>
  <si>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</si>
  <si>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</si>
  <si>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</si>
  <si>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</si>
  <si>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</si>
  <si>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</si>
  <si>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</si>
  <si>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</si>
  <si>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</si>
  <si>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</si>
  <si>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</si>
  <si>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</si>
  <si>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</si>
  <si>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</si>
  <si>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</si>
  <si>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</si>
  <si>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</si>
  <si>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</si>
  <si>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</si>
  <si>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</si>
  <si>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</si>
  <si>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</si>
  <si>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</si>
  <si>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</si>
  <si>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</si>
  <si>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</si>
  <si>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</si>
  <si>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</si>
  <si>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</si>
  <si>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</si>
  <si>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</si>
  <si>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</si>
  <si>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</si>
  <si>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</si>
  <si>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</si>
  <si>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</si>
  <si>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</si>
  <si>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</si>
  <si>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</si>
  <si>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</si>
  <si>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</si>
  <si>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</si>
  <si>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</si>
  <si>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</si>
  <si>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</si>
  <si>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</si>
  <si>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</si>
  <si>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</si>
  <si>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</si>
  <si>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</si>
  <si>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</si>
  <si>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</si>
  <si>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</si>
  <si>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</si>
  <si>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</si>
  <si>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</si>
  <si>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</si>
  <si>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</si>
  <si>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</si>
  <si>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</si>
  <si>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</si>
  <si>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</si>
  <si>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</si>
  <si>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</si>
  <si>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</si>
  <si>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</si>
  <si>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</si>
  <si>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</si>
  <si>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</si>
  <si>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</si>
  <si>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</si>
  <si>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</si>
  <si>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</si>
  <si>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</si>
  <si>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</si>
  <si>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</si>
  <si>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</si>
  <si>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</si>
  <si>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</si>
  <si>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</si>
  <si>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</si>
  <si>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</si>
  <si>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</si>
  <si>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</si>
  <si>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</si>
  <si>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</si>
  <si>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</si>
  <si>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</si>
  <si>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</si>
  <si>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</si>
  <si>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</si>
  <si>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</si>
  <si>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</si>
  <si>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</si>
  <si>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</si>
  <si>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</si>
  <si>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</si>
  <si>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</si>
  <si>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</si>
  <si>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</si>
  <si>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</si>
  <si>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</si>
  <si>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</si>
  <si>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</si>
  <si>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</si>
  <si>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</si>
  <si>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</si>
  <si>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</si>
  <si>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</si>
  <si>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</si>
  <si>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</si>
  <si>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</si>
  <si>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</si>
  <si>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</si>
  <si>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</si>
  <si>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</si>
  <si>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</si>
  <si>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</si>
  <si>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</si>
  <si>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</si>
  <si>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</si>
  <si>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</si>
  <si>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</si>
  <si>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</si>
  <si>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</si>
  <si>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</si>
  <si>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</si>
  <si>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</si>
  <si>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</si>
  <si>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</si>
  <si>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</si>
  <si>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</si>
  <si>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</si>
  <si>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</si>
  <si>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</si>
  <si>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</si>
  <si>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</si>
  <si>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</si>
  <si>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</si>
  <si>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</si>
  <si>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</si>
  <si>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</si>
  <si>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</si>
  <si>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</si>
  <si>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</si>
  <si>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</si>
  <si>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</si>
  <si>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</si>
  <si>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</si>
  <si>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</si>
  <si>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</si>
  <si>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</si>
  <si>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</si>
  <si>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</si>
  <si>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</si>
  <si>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</si>
  <si>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</si>
  <si>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</si>
  <si>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</si>
  <si>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</si>
  <si>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</si>
  <si>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</si>
  <si>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</si>
  <si>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</si>
  <si>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</si>
  <si>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</si>
  <si>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</si>
  <si>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</si>
  <si>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</si>
  <si>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</si>
  <si>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</si>
  <si>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</si>
  <si>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</si>
  <si>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</si>
  <si>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</si>
  <si>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</si>
  <si>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</si>
  <si>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</si>
  <si>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</si>
  <si>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</si>
  <si>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</si>
  <si>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</si>
  <si>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</si>
  <si>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</si>
  <si>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</si>
  <si>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</si>
  <si>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</si>
  <si>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</si>
  <si>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</si>
  <si>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</si>
  <si>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</si>
  <si>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</si>
  <si>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</si>
  <si>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</si>
  <si>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</si>
  <si>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</si>
  <si>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</si>
  <si>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</si>
  <si>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</si>
  <si>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</si>
  <si>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</si>
  <si>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</si>
  <si>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</si>
  <si>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</si>
  <si>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</si>
  <si>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</si>
  <si>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</si>
  <si>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</si>
  <si>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</si>
  <si>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</si>
  <si>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</si>
  <si>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</si>
  <si>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</si>
  <si>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</si>
  <si>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</si>
  <si>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</si>
  <si>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</si>
  <si>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</si>
  <si>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</si>
  <si>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</si>
  <si>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</si>
  <si>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</si>
  <si>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</si>
  <si>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</si>
  <si>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</si>
  <si>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</si>
  <si>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</si>
  <si>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</si>
  <si>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</si>
  <si>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</si>
  <si>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</si>
  <si>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</si>
  <si>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</si>
  <si>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</si>
  <si>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</si>
  <si>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</si>
  <si>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</si>
  <si>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</si>
  <si>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</si>
  <si>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</si>
  <si>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</si>
  <si>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</si>
  <si>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</si>
  <si>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</si>
  <si>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</si>
  <si>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</si>
  <si>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</si>
  <si>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</si>
  <si>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</si>
  <si>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</si>
  <si>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</si>
  <si>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</si>
  <si>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</si>
  <si>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</si>
  <si>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</si>
  <si>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</si>
  <si>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</si>
  <si>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</si>
  <si>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</si>
  <si>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</si>
  <si>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</si>
  <si>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</si>
  <si>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</si>
  <si>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</si>
  <si>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</si>
  <si>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</si>
  <si>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</si>
  <si>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</si>
  <si>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</si>
  <si>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</si>
  <si>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</si>
  <si>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</si>
  <si>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</si>
  <si>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</si>
  <si>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</si>
  <si>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</si>
  <si>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</si>
  <si>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</si>
  <si>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</si>
  <si>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</si>
  <si>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</si>
  <si>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</si>
  <si>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</si>
  <si>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</si>
  <si>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</si>
  <si>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</si>
  <si>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</si>
  <si>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</si>
  <si>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</si>
  <si>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</si>
  <si>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</si>
  <si>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</si>
  <si>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</si>
  <si>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</si>
  <si>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</si>
  <si>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</si>
  <si>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</si>
  <si>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</si>
  <si>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</si>
  <si>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</si>
  <si>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</si>
  <si>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</si>
  <si>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</si>
  <si>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</si>
  <si>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</si>
  <si>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</si>
  <si>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</si>
  <si>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</si>
  <si>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</si>
  <si>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</si>
  <si>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</si>
  <si>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</si>
  <si>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</si>
  <si>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</si>
  <si>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</si>
  <si>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</si>
  <si>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</si>
  <si>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</si>
  <si>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</si>
  <si>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</si>
  <si>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</si>
  <si>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</si>
  <si>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</si>
  <si>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</si>
  <si>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</si>
  <si>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</si>
  <si>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</si>
  <si>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</si>
  <si>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</si>
  <si>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</si>
  <si>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</si>
  <si>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</si>
  <si>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</si>
  <si>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</si>
  <si>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</si>
  <si>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</si>
  <si>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</si>
  <si>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</si>
  <si>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</si>
  <si>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</si>
  <si>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</si>
  <si>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</si>
  <si>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</si>
  <si>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</si>
  <si>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</si>
  <si>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</si>
  <si>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</si>
  <si>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</si>
  <si>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</si>
  <si>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</si>
  <si>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</si>
  <si>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</si>
  <si>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</si>
  <si>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</si>
  <si>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</si>
  <si>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</si>
  <si>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</si>
  <si>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</si>
  <si>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</si>
  <si>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</si>
  <si>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</si>
  <si>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</si>
  <si>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</si>
  <si>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</si>
  <si>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</si>
  <si>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</si>
  <si>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</si>
  <si>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</si>
  <si>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</si>
  <si>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</si>
  <si>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</si>
  <si>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</si>
  <si>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</si>
  <si>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</si>
  <si>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</si>
  <si>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</si>
  <si>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</si>
  <si>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</si>
  <si>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</si>
  <si>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</si>
  <si>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</si>
  <si>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</si>
  <si>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</si>
  <si>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</si>
  <si>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</si>
  <si>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</si>
  <si>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</si>
  <si>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</si>
  <si>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</si>
  <si>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</si>
  <si>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</si>
  <si>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</si>
  <si>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</si>
  <si>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</si>
  <si>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</si>
  <si>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</si>
  <si>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</si>
  <si>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</si>
  <si>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</si>
  <si>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</si>
  <si>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</si>
  <si>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</si>
  <si>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</si>
  <si>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</si>
  <si>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</si>
  <si>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</si>
  <si>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</si>
  <si>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</si>
  <si>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</si>
  <si>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</si>
  <si>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</si>
  <si>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</si>
  <si>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</si>
  <si>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</si>
  <si>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</si>
  <si>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</si>
  <si>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</si>
  <si>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</si>
  <si>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</si>
  <si>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</si>
  <si>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</si>
  <si>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</si>
  <si>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</si>
  <si>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</si>
  <si>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</si>
  <si>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</si>
  <si>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</si>
  <si>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</si>
  <si>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</si>
  <si>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</si>
  <si>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</si>
  <si>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</si>
  <si>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</si>
  <si>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</si>
  <si>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</si>
  <si>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</si>
  <si>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</si>
  <si>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</si>
  <si>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</si>
  <si>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</si>
  <si>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</si>
  <si>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</si>
  <si>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</si>
  <si>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</si>
  <si>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</si>
  <si>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</si>
  <si>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</si>
  <si>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</si>
  <si>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</si>
  <si>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</si>
  <si>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</si>
  <si>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</si>
  <si>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</si>
  <si>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</si>
  <si>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</si>
  <si>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</si>
  <si>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</si>
  <si>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</si>
  <si>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</si>
  <si>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</si>
  <si>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</si>
  <si>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</si>
  <si>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</si>
  <si>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</si>
  <si>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</si>
  <si>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</si>
  <si>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</si>
  <si>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</si>
  <si>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</si>
  <si>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</si>
  <si>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</si>
  <si>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</si>
  <si>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</si>
  <si>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</si>
  <si>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</si>
  <si>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</si>
  <si>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</si>
  <si>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</si>
  <si>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</si>
  <si>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</si>
  <si>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</si>
  <si>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</si>
  <si>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</si>
  <si>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</si>
  <si>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</si>
  <si>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</si>
  <si>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</si>
  <si>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</si>
  <si>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</si>
  <si>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</si>
  <si>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</si>
  <si>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</si>
  <si>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</si>
  <si>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</si>
  <si>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</si>
  <si>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</si>
  <si>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</si>
  <si>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</si>
  <si>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</si>
  <si>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</si>
  <si>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</si>
  <si>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</si>
  <si>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</si>
  <si>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</si>
  <si>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</si>
  <si>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</si>
  <si>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</si>
  <si>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</si>
  <si>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</si>
  <si>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</si>
  <si>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</si>
  <si>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</si>
  <si>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</si>
  <si>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</si>
  <si>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</si>
  <si>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</si>
  <si>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</si>
  <si>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</si>
  <si>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</si>
  <si>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</si>
  <si>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</si>
  <si>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</si>
  <si>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</si>
  <si>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</si>
  <si>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</si>
  <si>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</si>
  <si>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</si>
  <si>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</si>
  <si>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</si>
  <si>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</si>
  <si>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</si>
  <si>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</si>
  <si>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</si>
  <si>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</si>
  <si>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</si>
  <si>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</si>
  <si>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</si>
  <si>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</si>
  <si>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</si>
  <si>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</si>
  <si>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</si>
  <si>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</si>
  <si>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</si>
  <si>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</si>
  <si>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</si>
  <si>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</si>
  <si>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</si>
  <si>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</si>
  <si>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</si>
  <si>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</si>
  <si>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</si>
  <si>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</si>
  <si>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</si>
  <si>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</si>
  <si>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</si>
  <si>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</si>
  <si>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</si>
  <si>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</si>
  <si>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</si>
  <si>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</si>
  <si>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</si>
  <si>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</si>
  <si>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</si>
  <si>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</si>
  <si>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</si>
  <si>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</si>
  <si>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</si>
  <si>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</si>
  <si>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</si>
  <si>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</si>
  <si>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</si>
  <si>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</si>
  <si>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</si>
  <si>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</si>
  <si>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</si>
  <si>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</si>
  <si>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</si>
  <si>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</si>
  <si>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</si>
  <si>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</si>
  <si>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</si>
  <si>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</si>
  <si>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</si>
  <si>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</si>
  <si>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</si>
  <si>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</si>
  <si>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</si>
  <si>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</si>
  <si>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</si>
  <si>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</si>
  <si>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</si>
  <si>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</si>
  <si>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</si>
  <si>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</si>
  <si>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</si>
  <si>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</si>
  <si>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</si>
  <si>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</si>
  <si>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</si>
  <si>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</si>
  <si>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</si>
  <si>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</si>
  <si>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</si>
  <si>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</si>
  <si>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</si>
  <si>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</si>
  <si>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</si>
  <si>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</si>
  <si>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</si>
  <si>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</si>
  <si>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</si>
  <si>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</si>
  <si>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</si>
  <si>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</si>
  <si>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</si>
  <si>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</si>
  <si>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</si>
  <si>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</si>
  <si>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</si>
  <si>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</si>
  <si>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</si>
  <si>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</si>
  <si>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</si>
  <si>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</si>
  <si>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</si>
  <si>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</si>
  <si>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</si>
  <si>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</si>
  <si>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</si>
  <si>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</si>
  <si>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</si>
  <si>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</si>
  <si>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</si>
  <si>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</si>
  <si>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</si>
  <si>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</si>
  <si>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</si>
  <si>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</si>
  <si>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</si>
  <si>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</si>
  <si>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</si>
  <si>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</si>
  <si>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</si>
  <si>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</si>
  <si>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</si>
  <si>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</si>
  <si>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</si>
  <si>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</si>
  <si>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</si>
  <si>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</si>
  <si>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</si>
  <si>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</si>
  <si>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</si>
  <si>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</si>
  <si>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</si>
  <si>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</si>
  <si>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</si>
  <si>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</si>
  <si>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</si>
  <si>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</si>
  <si>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</si>
  <si>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</si>
  <si>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</si>
  <si>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</si>
  <si>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</si>
  <si>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</si>
  <si>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</si>
  <si>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</si>
  <si>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</si>
  <si>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</si>
  <si>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</si>
  <si>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</si>
  <si>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</si>
  <si>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</si>
  <si>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</si>
  <si>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</si>
  <si>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</si>
  <si>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</si>
  <si>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</si>
  <si>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</si>
  <si>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</si>
  <si>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</si>
  <si>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</si>
  <si>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</si>
  <si>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</si>
  <si>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</si>
  <si>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</si>
  <si>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</si>
  <si>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</si>
  <si>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</si>
  <si>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</si>
  <si>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</si>
  <si>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</si>
  <si>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</si>
  <si>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</si>
  <si>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</si>
  <si>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</si>
  <si>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</si>
  <si>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</si>
  <si>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</si>
  <si>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</si>
  <si>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</si>
  <si>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</si>
  <si>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</si>
  <si>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</si>
  <si>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</si>
  <si>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</si>
  <si>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</si>
  <si>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</si>
  <si>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</si>
  <si>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</si>
  <si>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</si>
  <si>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</si>
  <si>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</si>
  <si>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</si>
  <si>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</si>
  <si>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</si>
  <si>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</si>
  <si>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</si>
  <si>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</si>
  <si>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</si>
  <si>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</si>
  <si>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</si>
  <si>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</si>
  <si>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</si>
  <si>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</si>
  <si>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</si>
  <si>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</si>
  <si>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</si>
  <si>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</si>
  <si>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</si>
  <si>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</si>
  <si>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</si>
  <si>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</si>
  <si>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</si>
  <si>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</si>
  <si>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</si>
  <si>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</si>
  <si>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</si>
  <si>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</si>
  <si>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</si>
  <si>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</si>
  <si>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</si>
  <si>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</si>
  <si>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</si>
  <si>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</si>
  <si>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</si>
  <si>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</si>
  <si>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</si>
  <si>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</si>
  <si>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</si>
  <si>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</si>
  <si>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</si>
  <si>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</si>
  <si>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</si>
  <si>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</si>
  <si>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</si>
  <si>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</si>
  <si>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</si>
  <si>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</si>
  <si>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</si>
  <si>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</si>
  <si>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</si>
  <si>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</si>
  <si>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</si>
  <si>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</si>
  <si>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</si>
  <si>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</si>
  <si>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</si>
  <si>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</si>
  <si>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</si>
  <si>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</si>
  <si>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</si>
  <si>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</si>
  <si>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</si>
  <si>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</si>
  <si>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</si>
  <si>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</si>
  <si>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</si>
  <si>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</si>
  <si>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</si>
  <si>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</si>
  <si>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</si>
  <si>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</si>
  <si>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</si>
  <si>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</si>
  <si>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</si>
  <si>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</si>
  <si>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</si>
  <si>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</si>
  <si>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</si>
  <si>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</si>
  <si>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</si>
  <si>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</si>
  <si>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</si>
  <si>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</si>
  <si>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</si>
  <si>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</si>
  <si>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</si>
  <si>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</si>
  <si>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</si>
  <si>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</si>
  <si>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</si>
  <si>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</si>
  <si>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</si>
  <si>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</si>
  <si>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</si>
  <si>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</si>
  <si>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</si>
  <si>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</si>
  <si>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</si>
  <si>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</si>
  <si>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</si>
  <si>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</si>
  <si>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</si>
  <si>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</si>
  <si>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</si>
  <si>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</si>
  <si>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</si>
  <si>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</si>
  <si>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</si>
  <si>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</si>
  <si>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</si>
  <si>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</si>
  <si>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</si>
  <si>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</si>
  <si>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</si>
  <si>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</si>
  <si>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</si>
  <si>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</si>
  <si>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</si>
  <si>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</si>
  <si>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</si>
  <si>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</si>
  <si>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</si>
  <si>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</si>
  <si>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</si>
  <si>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</si>
  <si>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</si>
  <si>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</si>
  <si>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</si>
  <si>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</si>
  <si>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</si>
  <si>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</si>
  <si>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</si>
  <si>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</si>
  <si>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</si>
  <si>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</si>
  <si>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</si>
  <si>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</si>
  <si>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</si>
  <si>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</si>
  <si>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</si>
  <si>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</si>
  <si>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</si>
  <si>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</si>
  <si>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</si>
  <si>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</si>
  <si>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</si>
  <si>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</si>
  <si>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</si>
  <si>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</si>
  <si>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</si>
  <si>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</si>
  <si>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</si>
  <si>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</si>
  <si>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</si>
  <si>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</si>
  <si>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</si>
  <si>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</si>
  <si>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</si>
  <si>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</si>
  <si>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</si>
  <si>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</si>
  <si>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</si>
  <si>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</si>
  <si>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</si>
  <si>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</si>
  <si>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</si>
  <si>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</si>
  <si>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</si>
  <si>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</si>
  <si>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</si>
  <si>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</si>
  <si>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</si>
  <si>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</si>
  <si>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</si>
  <si>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</si>
  <si>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</si>
  <si>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</si>
  <si>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</si>
  <si>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</si>
  <si>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</si>
  <si>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</si>
  <si>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</si>
  <si>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</si>
  <si>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</si>
  <si>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</si>
  <si>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</si>
  <si>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</si>
  <si>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</si>
  <si>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</si>
  <si>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</si>
  <si>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</si>
  <si>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</si>
  <si>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</si>
  <si>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</si>
  <si>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</si>
  <si>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</si>
  <si>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</si>
  <si>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</si>
  <si>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</si>
  <si>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</si>
  <si>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</si>
  <si>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</si>
  <si>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</si>
  <si>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</si>
  <si>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</si>
  <si>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</si>
  <si>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</si>
  <si>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</si>
  <si>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</si>
  <si>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</si>
  <si>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</si>
  <si>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</si>
  <si>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</si>
  <si>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</si>
  <si>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</si>
  <si>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</si>
  <si>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</si>
  <si>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</si>
  <si>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</si>
  <si>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</si>
  <si>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</si>
  <si>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</si>
  <si>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</si>
  <si>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</si>
  <si>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</si>
  <si>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</si>
  <si>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</si>
  <si>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</si>
  <si>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</si>
  <si>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</si>
  <si>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</si>
  <si>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</si>
  <si>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</si>
  <si>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</si>
  <si>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</si>
  <si>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</si>
  <si>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</si>
  <si>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</si>
  <si>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</si>
  <si>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</si>
  <si>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</si>
  <si>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</si>
  <si>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</si>
  <si>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</si>
  <si>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</si>
  <si>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</si>
  <si>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</si>
  <si>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</si>
  <si>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</si>
  <si>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</si>
  <si>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</si>
  <si>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</si>
  <si>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</si>
  <si>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</si>
  <si>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</si>
  <si>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</si>
  <si>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</si>
  <si>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</si>
  <si>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</si>
  <si>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</si>
  <si>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</si>
  <si>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</si>
  <si>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</si>
  <si>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</si>
  <si>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</si>
  <si>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</si>
  <si>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</si>
  <si>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</si>
  <si>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</si>
  <si>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</si>
  <si>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</si>
  <si>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</si>
  <si>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</si>
  <si>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</si>
  <si>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</si>
  <si>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</si>
  <si>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</si>
  <si>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</si>
  <si>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</si>
  <si>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</si>
  <si>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</si>
  <si>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</si>
  <si>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</si>
  <si>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</si>
  <si>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</si>
  <si>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</si>
  <si>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</si>
  <si>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</si>
  <si>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</si>
  <si>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</si>
  <si>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</si>
  <si>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</si>
  <si>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</si>
  <si>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</si>
  <si>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</si>
  <si>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</si>
  <si>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</si>
  <si>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</si>
  <si>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</si>
  <si>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</si>
  <si>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</si>
  <si>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</si>
  <si>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</si>
  <si>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</si>
  <si>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</si>
  <si>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</si>
  <si>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</si>
  <si>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</si>
  <si>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</si>
  <si>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</si>
  <si>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</si>
  <si>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</si>
  <si>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</si>
  <si>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</si>
  <si>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</si>
  <si>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</si>
  <si>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</si>
  <si>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</si>
  <si>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</si>
  <si>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"ANTUN MATIJA RELJKOVIĆ"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</si>
</sst>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1020277.7100000001</v>
      </c>
      <c r="D2" s="6">
        <f>'PR-RAS'!E6</f>
        <v>1199430.3900000004</v>
      </c>
      <c r="E2" s="6">
        <v>0</v>
      </c>
      <c r="F2" s="6">
        <v>0</v>
      </c>
      <c r="G2" s="7">
        <f t="shared" ref="G2:G264" si="0">(B2/1000)*(C2*1+D2*2)</f>
        <v>3419.1384900000007</v>
      </c>
      <c r="H2" s="7">
        <f t="shared" ref="H2:H264" si="1">ABS(C2-ROUND(C2,0))+ABS(D2-ROUND(D2,0))</f>
        <v>0.68000000028405339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966122.15</v>
      </c>
      <c r="D46" s="1">
        <f>'PR-RAS'!E50</f>
        <v>1149597.6300000001</v>
      </c>
      <c r="E46" s="1">
        <v>0</v>
      </c>
      <c r="F46" s="1">
        <v>0</v>
      </c>
      <c r="G46" s="2">
        <f t="shared" si="0"/>
        <v>146939.28344999999</v>
      </c>
      <c r="H46" s="2">
        <f t="shared" si="1"/>
        <v>0.51999999990221113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15813.42</v>
      </c>
      <c r="D58" s="1">
        <f>'PR-RAS'!E62</f>
        <v>0</v>
      </c>
      <c r="E58" s="1">
        <v>0</v>
      </c>
      <c r="F58" s="1">
        <v>0</v>
      </c>
      <c r="G58" s="2">
        <f t="shared" si="0"/>
        <v>901.36494000000005</v>
      </c>
      <c r="H58" s="2">
        <f t="shared" si="1"/>
        <v>0.42000000000007276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15813.42</v>
      </c>
      <c r="D59" s="1">
        <f>'PR-RAS'!E63</f>
        <v>0</v>
      </c>
      <c r="E59" s="1">
        <v>0</v>
      </c>
      <c r="F59" s="1">
        <v>0</v>
      </c>
      <c r="G59" s="2">
        <f t="shared" si="0"/>
        <v>917.17836</v>
      </c>
      <c r="H59" s="2">
        <f t="shared" si="1"/>
        <v>0.42000000000007276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942154.04</v>
      </c>
      <c r="D64" s="1">
        <f>'PR-RAS'!E68</f>
        <v>1137420.02</v>
      </c>
      <c r="E64" s="1">
        <v>0</v>
      </c>
      <c r="F64" s="1">
        <v>0</v>
      </c>
      <c r="G64" s="2">
        <f t="shared" si="0"/>
        <v>202670.62703999999</v>
      </c>
      <c r="H64" s="2">
        <f t="shared" si="1"/>
        <v>6.0000000055879354E-2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924609.77</v>
      </c>
      <c r="D65" s="1">
        <f>'PR-RAS'!E69</f>
        <v>1135735.53</v>
      </c>
      <c r="E65" s="1">
        <v>0</v>
      </c>
      <c r="F65" s="1">
        <v>0</v>
      </c>
      <c r="G65" s="2">
        <f t="shared" si="0"/>
        <v>204549.17312000002</v>
      </c>
      <c r="H65" s="2">
        <f t="shared" si="1"/>
        <v>0.69999999995343387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17544.27</v>
      </c>
      <c r="D66" s="1">
        <f>'PR-RAS'!E70</f>
        <v>1684.49</v>
      </c>
      <c r="E66" s="1">
        <v>0</v>
      </c>
      <c r="F66" s="1">
        <v>0</v>
      </c>
      <c r="G66" s="2">
        <f t="shared" si="0"/>
        <v>1359.3612500000002</v>
      </c>
      <c r="H66" s="2">
        <f t="shared" si="1"/>
        <v>0.76000000000044565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8154.69</v>
      </c>
      <c r="D73" s="1">
        <f>'PR-RAS'!E77</f>
        <v>12177.61</v>
      </c>
      <c r="E73" s="1">
        <v>0</v>
      </c>
      <c r="F73" s="1">
        <v>0</v>
      </c>
      <c r="G73" s="2">
        <f t="shared" si="0"/>
        <v>2340.7135199999998</v>
      </c>
      <c r="H73" s="2">
        <f t="shared" si="1"/>
        <v>0.6999999999998181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8154.69</v>
      </c>
      <c r="D76" s="1">
        <f>'PR-RAS'!E80</f>
        <v>12177.61</v>
      </c>
      <c r="E76" s="1">
        <v>0</v>
      </c>
      <c r="F76" s="1">
        <v>0</v>
      </c>
      <c r="G76" s="2">
        <f t="shared" si="0"/>
        <v>2438.24325</v>
      </c>
      <c r="H76" s="2">
        <f t="shared" si="1"/>
        <v>0.6999999999998181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13959.08</v>
      </c>
      <c r="D102" s="1">
        <f>'PR-RAS'!E106</f>
        <v>5420.58</v>
      </c>
      <c r="E102" s="1">
        <v>0</v>
      </c>
      <c r="F102" s="1">
        <v>0</v>
      </c>
      <c r="G102" s="2">
        <f t="shared" si="0"/>
        <v>2504.8242399999999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13959.08</v>
      </c>
      <c r="D108" s="1">
        <f>'PR-RAS'!E112</f>
        <v>5420.58</v>
      </c>
      <c r="E108" s="1">
        <v>0</v>
      </c>
      <c r="F108" s="1">
        <v>0</v>
      </c>
      <c r="G108" s="2">
        <f t="shared" si="0"/>
        <v>2653.6256799999996</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13959.08</v>
      </c>
      <c r="D113" s="1">
        <f>'PR-RAS'!E117</f>
        <v>5420.58</v>
      </c>
      <c r="E113" s="1">
        <v>0</v>
      </c>
      <c r="F113" s="1">
        <v>0</v>
      </c>
      <c r="G113" s="2">
        <f t="shared" si="0"/>
        <v>2777.6268799999998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792.06</v>
      </c>
      <c r="D120" s="1">
        <f>'PR-RAS'!E124</f>
        <v>807.6</v>
      </c>
      <c r="E120" s="1">
        <v>0</v>
      </c>
      <c r="F120" s="1">
        <v>0</v>
      </c>
      <c r="G120" s="2">
        <f t="shared" si="0"/>
        <v>286.46394000000004</v>
      </c>
      <c r="H120" s="2">
        <f t="shared" si="1"/>
        <v>0.45999999999992269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420.44</v>
      </c>
      <c r="D121" s="1">
        <f>'PR-RAS'!E125</f>
        <v>226.88</v>
      </c>
      <c r="E121" s="1">
        <v>0</v>
      </c>
      <c r="F121" s="1">
        <v>0</v>
      </c>
      <c r="G121" s="2">
        <f t="shared" si="0"/>
        <v>104.904</v>
      </c>
      <c r="H121" s="2">
        <f t="shared" si="1"/>
        <v>0.56000000000000227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420.44</v>
      </c>
      <c r="D123" s="1">
        <f>'PR-RAS'!E127</f>
        <v>226.88</v>
      </c>
      <c r="E123" s="1">
        <v>0</v>
      </c>
      <c r="F123" s="1">
        <v>0</v>
      </c>
      <c r="G123" s="2">
        <f t="shared" si="0"/>
        <v>106.6524</v>
      </c>
      <c r="H123" s="2">
        <f t="shared" si="1"/>
        <v>0.56000000000000227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371.62</v>
      </c>
      <c r="D124" s="1">
        <f>'PR-RAS'!E128</f>
        <v>580.72</v>
      </c>
      <c r="E124" s="1">
        <v>0</v>
      </c>
      <c r="F124" s="1">
        <v>0</v>
      </c>
      <c r="G124" s="2">
        <f t="shared" si="0"/>
        <v>188.56637999999998</v>
      </c>
      <c r="H124" s="2">
        <f t="shared" si="1"/>
        <v>0.65999999999996817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371.62</v>
      </c>
      <c r="D125" s="1">
        <f>'PR-RAS'!E129</f>
        <v>580.72</v>
      </c>
      <c r="E125" s="1">
        <v>0</v>
      </c>
      <c r="F125" s="1">
        <v>0</v>
      </c>
      <c r="G125" s="2">
        <f t="shared" si="0"/>
        <v>190.09943999999999</v>
      </c>
      <c r="H125" s="2">
        <f t="shared" si="1"/>
        <v>0.65999999999996817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39404.42</v>
      </c>
      <c r="D129" s="1">
        <f>'PR-RAS'!E133</f>
        <v>43604.58</v>
      </c>
      <c r="E129" s="1">
        <v>0</v>
      </c>
      <c r="F129" s="1">
        <v>0</v>
      </c>
      <c r="G129" s="2">
        <f t="shared" si="0"/>
        <v>16206.53824</v>
      </c>
      <c r="H129" s="2">
        <f t="shared" si="1"/>
        <v>0.83999999999650754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39404.42</v>
      </c>
      <c r="D130" s="1">
        <f>'PR-RAS'!E134</f>
        <v>43604.58</v>
      </c>
      <c r="E130" s="1">
        <v>0</v>
      </c>
      <c r="F130" s="1">
        <v>0</v>
      </c>
      <c r="G130" s="2">
        <f t="shared" si="0"/>
        <v>16333.151820000001</v>
      </c>
      <c r="H130" s="2">
        <f t="shared" si="1"/>
        <v>0.83999999999650754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39404.42</v>
      </c>
      <c r="D131" s="1">
        <f>'PR-RAS'!E135</f>
        <v>43604.58</v>
      </c>
      <c r="E131" s="1">
        <v>0</v>
      </c>
      <c r="F131" s="1">
        <v>0</v>
      </c>
      <c r="G131" s="2">
        <f t="shared" si="0"/>
        <v>16459.7654</v>
      </c>
      <c r="H131" s="2">
        <f t="shared" si="1"/>
        <v>0.83999999999650754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994571.93</v>
      </c>
      <c r="D147" s="1">
        <f>'PR-RAS'!E151</f>
        <v>1196527.2</v>
      </c>
      <c r="E147" s="1">
        <v>0</v>
      </c>
      <c r="F147" s="1">
        <v>0</v>
      </c>
      <c r="G147" s="2">
        <f t="shared" si="0"/>
        <v>494593.44417999999</v>
      </c>
      <c r="H147" s="2">
        <f t="shared" si="1"/>
        <v>0.26999999990221113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882832.6</v>
      </c>
      <c r="D148" s="1">
        <f>'PR-RAS'!E152</f>
        <v>1031606.6000000001</v>
      </c>
      <c r="E148" s="1">
        <v>0</v>
      </c>
      <c r="F148" s="1">
        <v>0</v>
      </c>
      <c r="G148" s="2">
        <f t="shared" si="0"/>
        <v>433068.73259999999</v>
      </c>
      <c r="H148" s="2">
        <f t="shared" si="1"/>
        <v>0.79999999993015081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580625.07999999996</v>
      </c>
      <c r="D149" s="1">
        <f>'PR-RAS'!E153</f>
        <v>846015.2</v>
      </c>
      <c r="E149" s="1">
        <v>0</v>
      </c>
      <c r="F149" s="1">
        <v>0</v>
      </c>
      <c r="G149" s="2">
        <f t="shared" si="0"/>
        <v>336353.01103999995</v>
      </c>
      <c r="H149" s="2">
        <f t="shared" si="1"/>
        <v>0.27999999991152436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580625.07999999996</v>
      </c>
      <c r="D150" s="1">
        <f>'PR-RAS'!E154</f>
        <v>846015.2</v>
      </c>
      <c r="E150" s="1">
        <v>0</v>
      </c>
      <c r="F150" s="1">
        <v>0</v>
      </c>
      <c r="G150" s="2">
        <f t="shared" si="0"/>
        <v>338625.66651999997</v>
      </c>
      <c r="H150" s="2">
        <f t="shared" si="1"/>
        <v>0.27999999991152436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40517.01</v>
      </c>
      <c r="D154" s="1">
        <f>'PR-RAS'!E158</f>
        <v>46172.56</v>
      </c>
      <c r="E154" s="1">
        <v>0</v>
      </c>
      <c r="F154" s="1">
        <v>0</v>
      </c>
      <c r="G154" s="2">
        <f t="shared" si="0"/>
        <v>20327.905890000002</v>
      </c>
      <c r="H154" s="2">
        <f t="shared" si="1"/>
        <v>0.45000000000436557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261690.51</v>
      </c>
      <c r="D155" s="1">
        <f>'PR-RAS'!E159</f>
        <v>139418.84000000003</v>
      </c>
      <c r="E155" s="1">
        <v>0</v>
      </c>
      <c r="F155" s="1">
        <v>0</v>
      </c>
      <c r="G155" s="2">
        <f t="shared" si="0"/>
        <v>83241.341260000001</v>
      </c>
      <c r="H155" s="2">
        <f t="shared" si="1"/>
        <v>0.6499999999650754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143284.69</v>
      </c>
      <c r="D156" s="1">
        <f>'PR-RAS'!E160</f>
        <v>0</v>
      </c>
      <c r="E156" s="1">
        <v>0</v>
      </c>
      <c r="F156" s="1">
        <v>0</v>
      </c>
      <c r="G156" s="2">
        <f t="shared" si="0"/>
        <v>22209.126950000002</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118405.82</v>
      </c>
      <c r="D157" s="1">
        <f>'PR-RAS'!E161</f>
        <v>139403.64000000001</v>
      </c>
      <c r="E157" s="1">
        <v>0</v>
      </c>
      <c r="F157" s="1">
        <v>0</v>
      </c>
      <c r="G157" s="2">
        <f t="shared" si="0"/>
        <v>61965.243600000009</v>
      </c>
      <c r="H157" s="2">
        <f t="shared" si="1"/>
        <v>0.53999999997904524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15.2</v>
      </c>
      <c r="E158" s="1">
        <v>0</v>
      </c>
      <c r="F158" s="1">
        <v>0</v>
      </c>
      <c r="G158" s="2">
        <f t="shared" si="0"/>
        <v>4.7728000000000002</v>
      </c>
      <c r="H158" s="2">
        <f t="shared" si="1"/>
        <v>0.19999999999999929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111544.40999999999</v>
      </c>
      <c r="D159" s="1">
        <f>'PR-RAS'!E163</f>
        <v>154024.98000000001</v>
      </c>
      <c r="E159" s="1">
        <v>0</v>
      </c>
      <c r="F159" s="1">
        <v>0</v>
      </c>
      <c r="G159" s="2">
        <f t="shared" si="0"/>
        <v>66295.910459999999</v>
      </c>
      <c r="H159" s="2">
        <f t="shared" si="1"/>
        <v>0.42999999997846317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44398.729999999996</v>
      </c>
      <c r="D160" s="1">
        <f>'PR-RAS'!E164</f>
        <v>56458.65</v>
      </c>
      <c r="E160" s="1">
        <v>0</v>
      </c>
      <c r="F160" s="1">
        <v>0</v>
      </c>
      <c r="G160" s="2">
        <f t="shared" si="0"/>
        <v>25013.248770000002</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1674.32</v>
      </c>
      <c r="D161" s="1">
        <f>'PR-RAS'!E165</f>
        <v>2409.7399999999998</v>
      </c>
      <c r="E161" s="1">
        <v>0</v>
      </c>
      <c r="F161" s="1">
        <v>0</v>
      </c>
      <c r="G161" s="2">
        <f t="shared" si="0"/>
        <v>1039.0079999999998</v>
      </c>
      <c r="H161" s="2">
        <f t="shared" si="1"/>
        <v>0.58000000000015461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41665.589999999997</v>
      </c>
      <c r="D162" s="1">
        <f>'PR-RAS'!E166</f>
        <v>53267.78</v>
      </c>
      <c r="E162" s="1">
        <v>0</v>
      </c>
      <c r="F162" s="1">
        <v>0</v>
      </c>
      <c r="G162" s="2">
        <f t="shared" si="0"/>
        <v>23860.385149999998</v>
      </c>
      <c r="H162" s="2">
        <f t="shared" si="1"/>
        <v>0.63000000000465661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418.08</v>
      </c>
      <c r="D163" s="1">
        <f>'PR-RAS'!E167</f>
        <v>460.19</v>
      </c>
      <c r="E163" s="1">
        <v>0</v>
      </c>
      <c r="F163" s="1">
        <v>0</v>
      </c>
      <c r="G163" s="2">
        <f t="shared" si="0"/>
        <v>216.83052000000001</v>
      </c>
      <c r="H163" s="2">
        <f t="shared" si="1"/>
        <v>0.26999999999998181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640.74</v>
      </c>
      <c r="D164" s="1">
        <f>'PR-RAS'!E168</f>
        <v>320.94</v>
      </c>
      <c r="E164" s="1">
        <v>0</v>
      </c>
      <c r="F164" s="1">
        <v>0</v>
      </c>
      <c r="G164" s="2">
        <f t="shared" si="0"/>
        <v>209.06706</v>
      </c>
      <c r="H164" s="2">
        <f t="shared" si="1"/>
        <v>0.31999999999999318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35938.969999999994</v>
      </c>
      <c r="D165" s="1">
        <f>'PR-RAS'!E169</f>
        <v>71265.159999999989</v>
      </c>
      <c r="E165" s="1">
        <v>0</v>
      </c>
      <c r="F165" s="1">
        <v>0</v>
      </c>
      <c r="G165" s="2">
        <f t="shared" si="0"/>
        <v>29268.963559999997</v>
      </c>
      <c r="H165" s="2">
        <f t="shared" si="1"/>
        <v>0.18999999999505235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7216.12</v>
      </c>
      <c r="D166" s="1">
        <f>'PR-RAS'!E170</f>
        <v>9380.64</v>
      </c>
      <c r="E166" s="1">
        <v>0</v>
      </c>
      <c r="F166" s="1">
        <v>0</v>
      </c>
      <c r="G166" s="2">
        <f t="shared" si="0"/>
        <v>4286.2709999999997</v>
      </c>
      <c r="H166" s="2">
        <f t="shared" si="1"/>
        <v>0.48000000000047294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18468.37</v>
      </c>
      <c r="D167" s="1">
        <f>'PR-RAS'!E171</f>
        <v>54459.95</v>
      </c>
      <c r="E167" s="1">
        <v>0</v>
      </c>
      <c r="F167" s="1">
        <v>0</v>
      </c>
      <c r="G167" s="2">
        <f t="shared" si="0"/>
        <v>21146.452819999999</v>
      </c>
      <c r="H167" s="2">
        <f t="shared" si="1"/>
        <v>0.42000000000189175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8017.2</v>
      </c>
      <c r="D168" s="1">
        <f>'PR-RAS'!E172</f>
        <v>6736.19</v>
      </c>
      <c r="E168" s="1">
        <v>0</v>
      </c>
      <c r="F168" s="1">
        <v>0</v>
      </c>
      <c r="G168" s="2">
        <f t="shared" si="0"/>
        <v>3588.7598599999997</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2112.36</v>
      </c>
      <c r="D170" s="1">
        <f>'PR-RAS'!E174</f>
        <v>422.93</v>
      </c>
      <c r="E170" s="1">
        <v>0</v>
      </c>
      <c r="F170" s="1">
        <v>0</v>
      </c>
      <c r="G170" s="2">
        <f t="shared" si="0"/>
        <v>499.93918000000008</v>
      </c>
      <c r="H170" s="2">
        <f t="shared" si="1"/>
        <v>0.43000000000012051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124.92</v>
      </c>
      <c r="D172" s="1">
        <f>'PR-RAS'!E176</f>
        <v>265.45</v>
      </c>
      <c r="E172" s="1">
        <v>0</v>
      </c>
      <c r="F172" s="1">
        <v>0</v>
      </c>
      <c r="G172" s="2">
        <f t="shared" si="0"/>
        <v>112.14521999999999</v>
      </c>
      <c r="H172" s="2">
        <f t="shared" si="1"/>
        <v>0.52999999999998693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26536.29</v>
      </c>
      <c r="D173" s="1">
        <f>'PR-RAS'!E177</f>
        <v>19118.89</v>
      </c>
      <c r="E173" s="1">
        <v>0</v>
      </c>
      <c r="F173" s="1">
        <v>0</v>
      </c>
      <c r="G173" s="2">
        <f t="shared" si="0"/>
        <v>11141.140039999998</v>
      </c>
      <c r="H173" s="2">
        <f t="shared" si="1"/>
        <v>0.40000000000145519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2730.75</v>
      </c>
      <c r="D174" s="1">
        <f>'PR-RAS'!E178</f>
        <v>2623.66</v>
      </c>
      <c r="E174" s="1">
        <v>0</v>
      </c>
      <c r="F174" s="1">
        <v>0</v>
      </c>
      <c r="G174" s="2">
        <f t="shared" si="0"/>
        <v>1380.2061099999999</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3697.96</v>
      </c>
      <c r="D177" s="1">
        <f>'PR-RAS'!E181</f>
        <v>4794.41</v>
      </c>
      <c r="E177" s="1">
        <v>0</v>
      </c>
      <c r="F177" s="1">
        <v>0</v>
      </c>
      <c r="G177" s="2">
        <f t="shared" si="0"/>
        <v>2338.4732799999997</v>
      </c>
      <c r="H177" s="2">
        <f t="shared" si="1"/>
        <v>0.4499999999998181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4102.13</v>
      </c>
      <c r="D179" s="1">
        <f>'PR-RAS'!E183</f>
        <v>2874.88</v>
      </c>
      <c r="E179" s="1">
        <v>0</v>
      </c>
      <c r="F179" s="1">
        <v>0</v>
      </c>
      <c r="G179" s="2">
        <f t="shared" si="0"/>
        <v>1753.6364199999998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223.97</v>
      </c>
      <c r="D180" s="1">
        <f>'PR-RAS'!E184</f>
        <v>0</v>
      </c>
      <c r="E180" s="1">
        <v>0</v>
      </c>
      <c r="F180" s="1">
        <v>0</v>
      </c>
      <c r="G180" s="2">
        <f t="shared" si="0"/>
        <v>40.090629999999997</v>
      </c>
      <c r="H180" s="2">
        <f t="shared" si="1"/>
        <v>3.0000000000001137E-2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1892.34</v>
      </c>
      <c r="D181" s="1">
        <f>'PR-RAS'!E185</f>
        <v>1191.24</v>
      </c>
      <c r="E181" s="1">
        <v>0</v>
      </c>
      <c r="F181" s="1">
        <v>0</v>
      </c>
      <c r="G181" s="2">
        <f t="shared" si="0"/>
        <v>769.46759999999995</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13889.14</v>
      </c>
      <c r="D182" s="1">
        <f>'PR-RAS'!E186</f>
        <v>7634.7</v>
      </c>
      <c r="E182" s="1">
        <v>0</v>
      </c>
      <c r="F182" s="1">
        <v>0</v>
      </c>
      <c r="G182" s="2">
        <f t="shared" si="0"/>
        <v>5277.6957400000001</v>
      </c>
      <c r="H182" s="2">
        <f t="shared" si="1"/>
        <v>0.43999999999959982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4670.42</v>
      </c>
      <c r="D184" s="1">
        <f>'PR-RAS'!E188</f>
        <v>7182.28</v>
      </c>
      <c r="E184" s="1">
        <v>0</v>
      </c>
      <c r="F184" s="1">
        <v>0</v>
      </c>
      <c r="G184" s="2">
        <f t="shared" si="0"/>
        <v>3483.4013399999999</v>
      </c>
      <c r="H184" s="2">
        <f t="shared" si="1"/>
        <v>0.6999999999998181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153.24</v>
      </c>
      <c r="D186" s="1">
        <f>'PR-RAS'!E190</f>
        <v>76.64</v>
      </c>
      <c r="E186" s="1">
        <v>0</v>
      </c>
      <c r="F186" s="1">
        <v>0</v>
      </c>
      <c r="G186" s="2">
        <f t="shared" si="0"/>
        <v>56.706199999999995</v>
      </c>
      <c r="H186" s="2">
        <f t="shared" si="1"/>
        <v>0.60000000000000853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111.58</v>
      </c>
      <c r="D187" s="1">
        <f>'PR-RAS'!E191</f>
        <v>303.22000000000003</v>
      </c>
      <c r="E187" s="1">
        <v>0</v>
      </c>
      <c r="F187" s="1">
        <v>0</v>
      </c>
      <c r="G187" s="2">
        <f t="shared" si="0"/>
        <v>133.55172000000002</v>
      </c>
      <c r="H187" s="2">
        <f t="shared" si="1"/>
        <v>0.64000000000002899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199.08</v>
      </c>
      <c r="D188" s="1">
        <f>'PR-RAS'!E192</f>
        <v>202.91</v>
      </c>
      <c r="E188" s="1">
        <v>0</v>
      </c>
      <c r="F188" s="1">
        <v>0</v>
      </c>
      <c r="G188" s="2">
        <f t="shared" si="0"/>
        <v>113.1163</v>
      </c>
      <c r="H188" s="2">
        <f t="shared" si="1"/>
        <v>0.17000000000001592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3252.04</v>
      </c>
      <c r="D189" s="1">
        <f>'PR-RAS'!E193</f>
        <v>3328.86</v>
      </c>
      <c r="E189" s="1">
        <v>0</v>
      </c>
      <c r="F189" s="1">
        <v>0</v>
      </c>
      <c r="G189" s="2">
        <f t="shared" si="0"/>
        <v>1863.0348800000002</v>
      </c>
      <c r="H189" s="2">
        <f t="shared" si="1"/>
        <v>0.17999999999983629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348.4</v>
      </c>
      <c r="E190" s="1">
        <v>0</v>
      </c>
      <c r="F190" s="1">
        <v>0</v>
      </c>
      <c r="G190" s="2">
        <f t="shared" si="0"/>
        <v>131.6952</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954.48</v>
      </c>
      <c r="D191" s="1">
        <f>'PR-RAS'!E195</f>
        <v>2922.25</v>
      </c>
      <c r="E191" s="1">
        <v>0</v>
      </c>
      <c r="F191" s="1">
        <v>0</v>
      </c>
      <c r="G191" s="2">
        <f t="shared" si="0"/>
        <v>1291.8062</v>
      </c>
      <c r="H191" s="2">
        <f t="shared" si="1"/>
        <v>0.73000000000001819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194.92</v>
      </c>
      <c r="D192" s="1">
        <f>'PR-RAS'!E196</f>
        <v>355.33</v>
      </c>
      <c r="E192" s="1">
        <v>0</v>
      </c>
      <c r="F192" s="1">
        <v>0</v>
      </c>
      <c r="G192" s="2">
        <f t="shared" si="0"/>
        <v>172.96578</v>
      </c>
      <c r="H192" s="2">
        <f t="shared" si="1"/>
        <v>0.40999999999999659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194.92</v>
      </c>
      <c r="D206" s="1">
        <f>'PR-RAS'!E210</f>
        <v>355.33</v>
      </c>
      <c r="E206" s="1">
        <v>0</v>
      </c>
      <c r="F206" s="1">
        <v>0</v>
      </c>
      <c r="G206" s="2">
        <f t="shared" si="0"/>
        <v>185.64389999999997</v>
      </c>
      <c r="H206" s="2">
        <f t="shared" si="1"/>
        <v>0.40999999999999659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183.85</v>
      </c>
      <c r="D207" s="1">
        <f>'PR-RAS'!E211</f>
        <v>0</v>
      </c>
      <c r="E207" s="1">
        <v>0</v>
      </c>
      <c r="F207" s="1">
        <v>0</v>
      </c>
      <c r="G207" s="2">
        <f t="shared" si="0"/>
        <v>37.873099999999994</v>
      </c>
      <c r="H207" s="2">
        <f t="shared" si="1"/>
        <v>0.15000000000000568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11.07</v>
      </c>
      <c r="D209" s="1">
        <f>'PR-RAS'!E213</f>
        <v>355.33</v>
      </c>
      <c r="E209" s="1">
        <v>0</v>
      </c>
      <c r="F209" s="1">
        <v>0</v>
      </c>
      <c r="G209" s="2">
        <f t="shared" si="0"/>
        <v>150.11984000000001</v>
      </c>
      <c r="H209" s="2">
        <f t="shared" si="1"/>
        <v>0.39999999999998437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9973.39</v>
      </c>
      <c r="E248" s="1">
        <v>0</v>
      </c>
      <c r="F248" s="1">
        <v>0</v>
      </c>
      <c r="G248" s="2">
        <f t="shared" si="0"/>
        <v>4926.85466</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9973.39</v>
      </c>
      <c r="E255" s="1">
        <v>0</v>
      </c>
      <c r="F255" s="1">
        <v>0</v>
      </c>
      <c r="G255" s="2">
        <f t="shared" si="0"/>
        <v>5066.4821199999997</v>
      </c>
      <c r="H255" s="2">
        <f t="shared" si="1"/>
        <v>0.38999999999941792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9973.39</v>
      </c>
      <c r="E257" s="1">
        <v>0</v>
      </c>
      <c r="F257" s="1">
        <v>0</v>
      </c>
      <c r="G257" s="2">
        <f t="shared" si="0"/>
        <v>5106.3756800000001</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566.9</v>
      </c>
      <c r="E259" s="1">
        <v>0</v>
      </c>
      <c r="F259" s="1">
        <v>0</v>
      </c>
      <c r="G259" s="2">
        <f t="shared" si="0"/>
        <v>292.5204</v>
      </c>
      <c r="H259" s="2">
        <f t="shared" si="1"/>
        <v>0.10000000000002274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566.9</v>
      </c>
      <c r="E260" s="1">
        <v>0</v>
      </c>
      <c r="F260" s="1">
        <v>0</v>
      </c>
      <c r="G260" s="2">
        <f t="shared" si="0"/>
        <v>293.6542</v>
      </c>
      <c r="H260" s="2">
        <f t="shared" si="1"/>
        <v>0.10000000000002274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566.9</v>
      </c>
      <c r="E262" s="1">
        <v>0</v>
      </c>
      <c r="F262" s="1">
        <v>0</v>
      </c>
      <c r="G262" s="2">
        <f t="shared" si="0"/>
        <v>295.92180000000002</v>
      </c>
      <c r="H262" s="2">
        <f t="shared" si="1"/>
        <v>0.10000000000002274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994571.93</v>
      </c>
      <c r="D285" s="1">
        <f>'PR-RAS'!E289</f>
        <v>1196527.2</v>
      </c>
      <c r="E285" s="1">
        <v>0</v>
      </c>
      <c r="F285" s="1">
        <v>0</v>
      </c>
      <c r="G285" s="2">
        <f t="shared" si="8"/>
        <v>962085.87771999999</v>
      </c>
      <c r="H285" s="2">
        <f t="shared" si="9"/>
        <v>0.26999999990221113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25705.780000000028</v>
      </c>
      <c r="D286" s="1">
        <f>'PR-RAS'!E290</f>
        <v>2903.1900000004098</v>
      </c>
      <c r="E286" s="1">
        <v>0</v>
      </c>
      <c r="F286" s="1">
        <v>0</v>
      </c>
      <c r="G286" s="2">
        <f t="shared" si="8"/>
        <v>8980.9656000002415</v>
      </c>
      <c r="H286" s="2">
        <f t="shared" si="9"/>
        <v>0.41000000038184226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4612.5</v>
      </c>
      <c r="D289" s="1">
        <f>'PR-RAS'!E293</f>
        <v>6430.18</v>
      </c>
      <c r="E289" s="1">
        <v>0</v>
      </c>
      <c r="F289" s="1">
        <v>0</v>
      </c>
      <c r="G289" s="2">
        <f t="shared" si="8"/>
        <v>5032.1836800000001</v>
      </c>
      <c r="H289" s="2">
        <f t="shared" si="9"/>
        <v>0.68000000000029104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466.18</v>
      </c>
      <c r="D290" s="1">
        <f>'PR-RAS'!E294</f>
        <v>437.12</v>
      </c>
      <c r="E290" s="1">
        <v>0</v>
      </c>
      <c r="F290" s="1">
        <v>0</v>
      </c>
      <c r="G290" s="2">
        <f t="shared" si="8"/>
        <v>387.38137999999998</v>
      </c>
      <c r="H290" s="2">
        <f t="shared" si="9"/>
        <v>0.30000000000001137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14.93</v>
      </c>
      <c r="D291" s="1">
        <f>'PR-RAS'!E295</f>
        <v>27.88</v>
      </c>
      <c r="E291" s="1">
        <v>0</v>
      </c>
      <c r="F291" s="1">
        <v>0</v>
      </c>
      <c r="G291" s="2">
        <f t="shared" si="8"/>
        <v>20.500099999999996</v>
      </c>
      <c r="H291" s="2">
        <f t="shared" si="9"/>
        <v>0.19000000000000128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14638.15</v>
      </c>
      <c r="D345" s="1">
        <f>'PR-RAS'!E350</f>
        <v>412.49</v>
      </c>
      <c r="E345" s="1">
        <v>0</v>
      </c>
      <c r="F345" s="1">
        <v>0</v>
      </c>
      <c r="G345" s="2">
        <f t="shared" si="8"/>
        <v>5319.3167199999989</v>
      </c>
      <c r="H345" s="2">
        <f t="shared" si="9"/>
        <v>0.6399999999996453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14638.15</v>
      </c>
      <c r="D358" s="1">
        <f>'PR-RAS'!E363</f>
        <v>412.49</v>
      </c>
      <c r="E358" s="1">
        <v>0</v>
      </c>
      <c r="F358" s="1">
        <v>0</v>
      </c>
      <c r="G358" s="2">
        <f t="shared" si="8"/>
        <v>5520.3374099999992</v>
      </c>
      <c r="H358" s="2">
        <f t="shared" si="9"/>
        <v>0.6399999999996453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2530.23</v>
      </c>
      <c r="D364" s="1">
        <f>'PR-RAS'!E369</f>
        <v>0</v>
      </c>
      <c r="E364" s="1">
        <v>0</v>
      </c>
      <c r="F364" s="1">
        <v>0</v>
      </c>
      <c r="G364" s="2">
        <f t="shared" si="8"/>
        <v>918.47348999999997</v>
      </c>
      <c r="H364" s="2">
        <f t="shared" si="9"/>
        <v>0.23000000000001819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1538.96</v>
      </c>
      <c r="D365" s="1">
        <f>'PR-RAS'!E370</f>
        <v>0</v>
      </c>
      <c r="E365" s="1">
        <v>0</v>
      </c>
      <c r="F365" s="1">
        <v>0</v>
      </c>
      <c r="G365" s="2">
        <f t="shared" si="8"/>
        <v>560.18143999999995</v>
      </c>
      <c r="H365" s="2">
        <f t="shared" si="9"/>
        <v>3.999999999996362E-2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991.27</v>
      </c>
      <c r="D371" s="1">
        <f>'PR-RAS'!E376</f>
        <v>0</v>
      </c>
      <c r="E371" s="1">
        <v>0</v>
      </c>
      <c r="F371" s="1">
        <v>0</v>
      </c>
      <c r="G371" s="2">
        <f t="shared" si="8"/>
        <v>366.76990000000001</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12107.92</v>
      </c>
      <c r="D378" s="1">
        <f>'PR-RAS'!E383</f>
        <v>412.49</v>
      </c>
      <c r="E378" s="1">
        <v>0</v>
      </c>
      <c r="F378" s="1">
        <v>0</v>
      </c>
      <c r="G378" s="2">
        <f t="shared" si="8"/>
        <v>4875.7033000000001</v>
      </c>
      <c r="H378" s="2">
        <f t="shared" si="9"/>
        <v>0.56999999999993634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12107.92</v>
      </c>
      <c r="D379" s="1">
        <f>'PR-RAS'!E384</f>
        <v>412.49</v>
      </c>
      <c r="E379" s="1">
        <v>0</v>
      </c>
      <c r="F379" s="1">
        <v>0</v>
      </c>
      <c r="G379" s="2">
        <f t="shared" si="8"/>
        <v>4888.6361999999999</v>
      </c>
      <c r="H379" s="2">
        <f t="shared" si="9"/>
        <v>0.56999999999993634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14638.15</v>
      </c>
      <c r="D403" s="1">
        <f>'PR-RAS'!E408</f>
        <v>412.49</v>
      </c>
      <c r="E403" s="1">
        <v>0</v>
      </c>
      <c r="F403" s="1">
        <v>0</v>
      </c>
      <c r="G403" s="2">
        <f t="shared" si="8"/>
        <v>6216.1782599999997</v>
      </c>
      <c r="H403" s="2">
        <f t="shared" si="9"/>
        <v>0.6399999999996453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1020277.7100000001</v>
      </c>
      <c r="D407" s="1">
        <f>'PR-RAS'!E412</f>
        <v>1199430.3900000004</v>
      </c>
      <c r="E407" s="1">
        <v>0</v>
      </c>
      <c r="F407" s="1">
        <v>0</v>
      </c>
      <c r="G407" s="2">
        <f t="shared" si="8"/>
        <v>1388170.2269400004</v>
      </c>
      <c r="H407" s="2">
        <f t="shared" si="9"/>
        <v>0.68000000028405339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1009210.0800000001</v>
      </c>
      <c r="D408" s="1">
        <f>'PR-RAS'!E413</f>
        <v>1196939.69</v>
      </c>
      <c r="E408" s="1">
        <v>0</v>
      </c>
      <c r="F408" s="1">
        <v>0</v>
      </c>
      <c r="G408" s="2">
        <f t="shared" si="8"/>
        <v>1385057.41022</v>
      </c>
      <c r="H408" s="2">
        <f t="shared" si="9"/>
        <v>0.39000000013038516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11067.630000000005</v>
      </c>
      <c r="D409" s="1">
        <f>'PR-RAS'!E414</f>
        <v>2490.7000000004191</v>
      </c>
      <c r="E409" s="1">
        <v>0</v>
      </c>
      <c r="F409" s="1">
        <v>0</v>
      </c>
      <c r="G409" s="2">
        <f t="shared" si="8"/>
        <v>6548.0042400003431</v>
      </c>
      <c r="H409" s="2">
        <f t="shared" si="9"/>
        <v>0.66999999957624823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4612.5</v>
      </c>
      <c r="D412" s="1">
        <f>'PR-RAS'!E417</f>
        <v>6430.18</v>
      </c>
      <c r="E412" s="1">
        <v>0</v>
      </c>
      <c r="F412" s="1">
        <v>0</v>
      </c>
      <c r="G412" s="2">
        <f t="shared" si="8"/>
        <v>7181.3454599999995</v>
      </c>
      <c r="H412" s="2">
        <f t="shared" si="9"/>
        <v>0.68000000000029104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466.18</v>
      </c>
      <c r="D413" s="1">
        <f>'PR-RAS'!E418</f>
        <v>437.12</v>
      </c>
      <c r="E413" s="1">
        <v>0</v>
      </c>
      <c r="F413" s="1">
        <v>0</v>
      </c>
      <c r="G413" s="2">
        <f t="shared" si="8"/>
        <v>552.25304000000006</v>
      </c>
      <c r="H413" s="2">
        <f t="shared" si="9"/>
        <v>0.30000000000001137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1020277.7100000001</v>
      </c>
      <c r="D633" s="1">
        <f>'PR-RAS'!E639</f>
        <v>1199430.3900000004</v>
      </c>
      <c r="E633" s="1">
        <v>0</v>
      </c>
      <c r="F633" s="1">
        <v>0</v>
      </c>
      <c r="G633" s="2">
        <f t="shared" si="10"/>
        <v>2160895.5256800004</v>
      </c>
      <c r="H633" s="2">
        <f t="shared" si="11"/>
        <v>0.68000000028405339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1009210.0800000001</v>
      </c>
      <c r="D634" s="1">
        <f>'PR-RAS'!E640</f>
        <v>1196939.69</v>
      </c>
      <c r="E634" s="1">
        <v>0</v>
      </c>
      <c r="F634" s="1">
        <v>0</v>
      </c>
      <c r="G634" s="2">
        <f t="shared" si="10"/>
        <v>2154155.62818</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11067.630000000005</v>
      </c>
      <c r="D635" s="1">
        <f>'PR-RAS'!E641</f>
        <v>2490.7000000004191</v>
      </c>
      <c r="E635" s="1">
        <v>0</v>
      </c>
      <c r="F635" s="1">
        <v>0</v>
      </c>
      <c r="G635" s="2">
        <f t="shared" si="10"/>
        <v>10175.085020000535</v>
      </c>
      <c r="H635" s="2">
        <f t="shared" si="11"/>
        <v>0.66999999957624823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4612.5</v>
      </c>
      <c r="D638" s="1">
        <f>'PR-RAS'!E644</f>
        <v>6430.18</v>
      </c>
      <c r="E638" s="1">
        <v>0</v>
      </c>
      <c r="F638" s="1">
        <v>0</v>
      </c>
      <c r="G638" s="2">
        <f t="shared" si="10"/>
        <v>11130.21182</v>
      </c>
      <c r="H638" s="2">
        <f t="shared" si="11"/>
        <v>0.68000000000029104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6455.1300000000047</v>
      </c>
      <c r="D639" s="1">
        <f>'PR-RAS'!E645</f>
        <v>0</v>
      </c>
      <c r="E639" s="1">
        <v>0</v>
      </c>
      <c r="F639" s="1">
        <v>0</v>
      </c>
      <c r="G639" s="2">
        <f t="shared" si="10"/>
        <v>4118.3729400000029</v>
      </c>
      <c r="H639" s="2">
        <f t="shared" si="11"/>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3939.4799999995812</v>
      </c>
      <c r="E640" s="1">
        <v>0</v>
      </c>
      <c r="F640" s="1">
        <v>0</v>
      </c>
      <c r="G640" s="2">
        <f t="shared" si="10"/>
        <v>5034.6554399994648</v>
      </c>
      <c r="H640" s="2">
        <f t="shared" si="11"/>
        <v>0.47999999958119588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84358.8</v>
      </c>
      <c r="D641" s="1">
        <f>'PR-RAS'!E647</f>
        <v>96501.84</v>
      </c>
      <c r="E641" s="1">
        <v>0</v>
      </c>
      <c r="F641" s="1">
        <v>0</v>
      </c>
      <c r="G641" s="2">
        <f t="shared" si="10"/>
        <v>177511.9872</v>
      </c>
      <c r="H641" s="2">
        <f t="shared" si="11"/>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4198</v>
      </c>
      <c r="E643" s="1">
        <v>0</v>
      </c>
      <c r="F643" s="1">
        <v>0</v>
      </c>
      <c r="G643" s="2">
        <f t="shared" si="10"/>
        <v>5390.232</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4198</v>
      </c>
      <c r="E644" s="1">
        <v>0</v>
      </c>
      <c r="F644" s="1">
        <v>0</v>
      </c>
      <c r="G644" s="2">
        <f t="shared" si="10"/>
        <v>5398.6279999999997</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59</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51</v>
      </c>
      <c r="E649" s="1">
        <v>0</v>
      </c>
      <c r="F649" s="1">
        <v>0</v>
      </c>
      <c r="G649" s="2">
        <f t="shared" si="10"/>
        <v>97.847999999999999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15813.42</v>
      </c>
      <c r="D662" s="1">
        <f>'PR-RAS'!E669</f>
        <v>0</v>
      </c>
      <c r="E662" s="1">
        <v>0</v>
      </c>
      <c r="F662" s="1">
        <v>0</v>
      </c>
      <c r="G662" s="2">
        <f t="shared" si="10"/>
        <v>10452.670620000001</v>
      </c>
      <c r="H662" s="2">
        <f t="shared" si="11"/>
        <v>0.42000000000007276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924609.77</v>
      </c>
      <c r="D668" s="1">
        <f>'PR-RAS'!E675</f>
        <v>1135735.53</v>
      </c>
      <c r="E668" s="1">
        <v>0</v>
      </c>
      <c r="F668" s="1">
        <v>0</v>
      </c>
      <c r="G668" s="2">
        <f t="shared" si="10"/>
        <v>2131785.9136100002</v>
      </c>
      <c r="H668" s="2">
        <f t="shared" si="11"/>
        <v>0.69999999995343387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11571.75</v>
      </c>
      <c r="D670" s="1">
        <f>'PR-RAS'!E677</f>
        <v>1684.49</v>
      </c>
      <c r="E670" s="1">
        <v>0</v>
      </c>
      <c r="F670" s="1">
        <v>0</v>
      </c>
      <c r="G670" s="2">
        <f t="shared" si="10"/>
        <v>9995.3483699999997</v>
      </c>
      <c r="H670" s="2">
        <f t="shared" si="11"/>
        <v>0.74000000000000909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5972.52</v>
      </c>
      <c r="D671" s="1">
        <f>'PR-RAS'!E678</f>
        <v>0</v>
      </c>
      <c r="E671" s="1">
        <v>0</v>
      </c>
      <c r="F671" s="1">
        <v>0</v>
      </c>
      <c r="G671" s="2">
        <f t="shared" si="10"/>
        <v>4001.5884000000005</v>
      </c>
      <c r="H671" s="2">
        <f t="shared" si="11"/>
        <v>0.47999999999956344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9802.43</v>
      </c>
      <c r="D703" s="1">
        <f>'PR-RAS'!E710</f>
        <v>1565.42</v>
      </c>
      <c r="E703" s="1">
        <v>0</v>
      </c>
      <c r="F703" s="1">
        <v>0</v>
      </c>
      <c r="G703" s="2">
        <f t="shared" si="10"/>
        <v>9079.1555399999997</v>
      </c>
      <c r="H703" s="2">
        <f t="shared" si="11"/>
        <v>0.8500000000003638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119.92</v>
      </c>
      <c r="D705" s="1">
        <f>'PR-RAS'!E712</f>
        <v>0</v>
      </c>
      <c r="E705" s="1">
        <v>0</v>
      </c>
      <c r="F705" s="1">
        <v>0</v>
      </c>
      <c r="G705" s="2">
        <f t="shared" si="10"/>
        <v>84.42367999999999</v>
      </c>
      <c r="H705" s="2">
        <f t="shared" si="11"/>
        <v>7.9999999999998295E-2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3881.23</v>
      </c>
      <c r="D709" s="1">
        <f>'PR-RAS'!E716</f>
        <v>2130.9899999999998</v>
      </c>
      <c r="E709" s="1">
        <v>0</v>
      </c>
      <c r="F709" s="1">
        <v>0</v>
      </c>
      <c r="G709" s="2">
        <f t="shared" si="10"/>
        <v>5765.392679999999</v>
      </c>
      <c r="H709" s="2">
        <f t="shared" si="11"/>
        <v>0.24000000000023647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566.64</v>
      </c>
      <c r="D710" s="1">
        <f>'PR-RAS'!E717</f>
        <v>1447.98</v>
      </c>
      <c r="E710" s="1">
        <v>0</v>
      </c>
      <c r="F710" s="1">
        <v>0</v>
      </c>
      <c r="G710" s="2">
        <f t="shared" si="10"/>
        <v>2454.9833999999996</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41665.589999999997</v>
      </c>
      <c r="D711" s="1">
        <f>'PR-RAS'!E718</f>
        <v>53267.78</v>
      </c>
      <c r="E711" s="1">
        <v>0</v>
      </c>
      <c r="F711" s="1">
        <v>0</v>
      </c>
      <c r="G711" s="2">
        <f t="shared" si="10"/>
        <v>105222.81649999999</v>
      </c>
      <c r="H711" s="2">
        <f t="shared" si="11"/>
        <v>0.63000000000465661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v>
      </c>
      <c r="D713" s="1">
        <f>'PR-RAS'!E720</f>
        <v>2317.38</v>
      </c>
      <c r="E713" s="1">
        <v>0</v>
      </c>
      <c r="F713" s="1">
        <v>0</v>
      </c>
      <c r="G713" s="2">
        <f t="shared" si="10"/>
        <v>3393.5059199999996</v>
      </c>
      <c r="H713" s="2">
        <f t="shared" si="11"/>
        <v>0.78000000000011482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9973.39</v>
      </c>
      <c r="E821" s="1">
        <v>0</v>
      </c>
      <c r="F821" s="1">
        <v>0</v>
      </c>
      <c r="G821" s="2">
        <f t="shared" si="18"/>
        <v>16356.359599999998</v>
      </c>
      <c r="H821" s="2">
        <f t="shared" si="19"/>
        <v>0.38999999999941792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1309307.3699999999</v>
      </c>
      <c r="D984" s="6">
        <f>BILANCA!E6</f>
        <v>1304494.8600000003</v>
      </c>
      <c r="E984" s="6">
        <v>0</v>
      </c>
      <c r="F984" s="6">
        <v>0</v>
      </c>
      <c r="G984" s="7">
        <f t="shared" ref="G984:G1241" si="22">B984/1000*C984+B984/500*D984</f>
        <v>3918.2970900000009</v>
      </c>
      <c r="H984" s="7">
        <f t="shared" si="19"/>
        <v>0.50999999954365194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1197609.5499999998</v>
      </c>
      <c r="D985" s="1">
        <f>BILANCA!E7</f>
        <v>1187637.3800000004</v>
      </c>
      <c r="E985" s="1">
        <v>0</v>
      </c>
      <c r="F985" s="1">
        <v>0</v>
      </c>
      <c r="G985" s="2">
        <f t="shared" si="22"/>
        <v>7145.7686200000007</v>
      </c>
      <c r="H985" s="2">
        <f t="shared" si="19"/>
        <v>0.83000000054016709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65992.37</v>
      </c>
      <c r="D986" s="1">
        <f>BILANCA!E8</f>
        <v>65992.37</v>
      </c>
      <c r="E986" s="1">
        <v>0</v>
      </c>
      <c r="F986" s="1">
        <v>0</v>
      </c>
      <c r="G986" s="2">
        <f t="shared" si="22"/>
        <v>593.93132999999989</v>
      </c>
      <c r="H986" s="2">
        <f t="shared" si="19"/>
        <v>0.73999999999068677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65992.37</v>
      </c>
      <c r="D987" s="1">
        <f>BILANCA!E9</f>
        <v>65992.37</v>
      </c>
      <c r="E987" s="1">
        <v>0</v>
      </c>
      <c r="F987" s="1">
        <v>0</v>
      </c>
      <c r="G987" s="2">
        <f t="shared" si="22"/>
        <v>791.90843999999993</v>
      </c>
      <c r="H987" s="2">
        <f t="shared" si="19"/>
        <v>0.73999999999068677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1131617.18</v>
      </c>
      <c r="D990" s="1">
        <f>BILANCA!E12</f>
        <v>1121645.0100000002</v>
      </c>
      <c r="E990" s="1">
        <v>0</v>
      </c>
      <c r="F990" s="1">
        <v>0</v>
      </c>
      <c r="G990" s="2">
        <f t="shared" si="22"/>
        <v>23624.350400000003</v>
      </c>
      <c r="H990" s="2">
        <f t="shared" si="19"/>
        <v>0.19000000017695129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1006670.16</v>
      </c>
      <c r="D991" s="1">
        <f>BILANCA!E13</f>
        <v>1000442.7400000001</v>
      </c>
      <c r="E991" s="1">
        <v>0</v>
      </c>
      <c r="F991" s="1">
        <v>0</v>
      </c>
      <c r="G991" s="2">
        <f t="shared" si="22"/>
        <v>24060.44512</v>
      </c>
      <c r="H991" s="2">
        <f t="shared" si="19"/>
        <v>0.41999999992549419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1809227.52</v>
      </c>
      <c r="D993" s="1">
        <f>BILANCA!E15</f>
        <v>1809227.52</v>
      </c>
      <c r="E993" s="1">
        <v>0</v>
      </c>
      <c r="F993" s="1">
        <v>0</v>
      </c>
      <c r="G993" s="2">
        <f t="shared" si="22"/>
        <v>54276.825599999996</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16274.05</v>
      </c>
      <c r="E995" s="1">
        <v>0</v>
      </c>
      <c r="F995" s="1">
        <v>0</v>
      </c>
      <c r="G995" s="2">
        <f t="shared" si="22"/>
        <v>390.5772</v>
      </c>
      <c r="H995" s="2">
        <f t="shared" si="19"/>
        <v>4.9999999999272404E-2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802557.36</v>
      </c>
      <c r="D996" s="1">
        <f>BILANCA!E18</f>
        <v>825058.83</v>
      </c>
      <c r="E996" s="1">
        <v>0</v>
      </c>
      <c r="F996" s="1">
        <v>0</v>
      </c>
      <c r="G996" s="2">
        <f t="shared" si="22"/>
        <v>31884.775259999999</v>
      </c>
      <c r="H996" s="2">
        <f t="shared" si="19"/>
        <v>0.53000000002793968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68115.38</v>
      </c>
      <c r="D997" s="1">
        <f>BILANCA!E19</f>
        <v>64068.270000000019</v>
      </c>
      <c r="E997" s="1">
        <v>0</v>
      </c>
      <c r="F997" s="1">
        <v>0</v>
      </c>
      <c r="G997" s="2">
        <f t="shared" si="22"/>
        <v>2747.5268800000003</v>
      </c>
      <c r="H997" s="2">
        <f t="shared" si="19"/>
        <v>0.65000000002328306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147213.93</v>
      </c>
      <c r="D998" s="1">
        <f>BILANCA!E20</f>
        <v>154945.34</v>
      </c>
      <c r="E998" s="1">
        <v>0</v>
      </c>
      <c r="F998" s="1">
        <v>0</v>
      </c>
      <c r="G998" s="2">
        <f t="shared" si="22"/>
        <v>6856.5691499999994</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14205.28</v>
      </c>
      <c r="D1000" s="1">
        <f>BILANCA!E22</f>
        <v>14225.5</v>
      </c>
      <c r="E1000" s="1">
        <v>0</v>
      </c>
      <c r="F1000" s="1">
        <v>0</v>
      </c>
      <c r="G1000" s="2">
        <f t="shared" si="22"/>
        <v>725.15676000000008</v>
      </c>
      <c r="H1000" s="2">
        <f t="shared" si="19"/>
        <v>0.78000000000065484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10909.36</v>
      </c>
      <c r="D1003" s="1">
        <f>BILANCA!E25</f>
        <v>10909.36</v>
      </c>
      <c r="E1003" s="1">
        <v>0</v>
      </c>
      <c r="F1003" s="1">
        <v>0</v>
      </c>
      <c r="G1003" s="2">
        <f t="shared" si="22"/>
        <v>654.5616</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56513.07</v>
      </c>
      <c r="D1004" s="1">
        <f>BILANCA!E26</f>
        <v>58481.82</v>
      </c>
      <c r="E1004" s="1">
        <v>0</v>
      </c>
      <c r="F1004" s="1">
        <v>0</v>
      </c>
      <c r="G1004" s="2">
        <f t="shared" si="22"/>
        <v>3643.01091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160726.26</v>
      </c>
      <c r="D1006" s="1">
        <f>BILANCA!E28</f>
        <v>174493.75</v>
      </c>
      <c r="E1006" s="1">
        <v>0</v>
      </c>
      <c r="F1006" s="1">
        <v>0</v>
      </c>
      <c r="G1006" s="2">
        <f t="shared" si="22"/>
        <v>11723.41648</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56831.64</v>
      </c>
      <c r="D1013" s="1">
        <f>BILANCA!E35</f>
        <v>57134.000000000007</v>
      </c>
      <c r="E1013" s="1">
        <v>0</v>
      </c>
      <c r="F1013" s="1">
        <v>0</v>
      </c>
      <c r="G1013" s="2">
        <f t="shared" si="22"/>
        <v>5132.9892</v>
      </c>
      <c r="H1013" s="2">
        <f t="shared" si="19"/>
        <v>0.36000000000785803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75413.33</v>
      </c>
      <c r="D1014" s="1">
        <f>BILANCA!E36</f>
        <v>75825.820000000007</v>
      </c>
      <c r="E1014" s="1">
        <v>0</v>
      </c>
      <c r="F1014" s="1">
        <v>0</v>
      </c>
      <c r="G1014" s="2">
        <f t="shared" si="22"/>
        <v>7039.0140700000011</v>
      </c>
      <c r="H1014" s="2">
        <f t="shared" si="19"/>
        <v>0.50999999999476131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18581.689999999999</v>
      </c>
      <c r="D1018" s="1">
        <f>BILANCA!E40</f>
        <v>18691.82</v>
      </c>
      <c r="E1018" s="1">
        <v>0</v>
      </c>
      <c r="F1018" s="1">
        <v>0</v>
      </c>
      <c r="G1018" s="2">
        <f t="shared" si="22"/>
        <v>1958.78655</v>
      </c>
      <c r="H1018" s="2">
        <f t="shared" si="19"/>
        <v>0.49000000000160071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10222.35</v>
      </c>
      <c r="D1032" s="1">
        <f>BILANCA!E54</f>
        <v>10586.39</v>
      </c>
      <c r="E1032" s="1">
        <v>0</v>
      </c>
      <c r="F1032" s="1">
        <v>0</v>
      </c>
      <c r="G1032" s="2">
        <f t="shared" si="22"/>
        <v>1538.3613700000001</v>
      </c>
      <c r="H1032" s="2">
        <f t="shared" si="19"/>
        <v>0.73999999999978172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10222.35</v>
      </c>
      <c r="D1033" s="1">
        <f>BILANCA!E55</f>
        <v>10586.39</v>
      </c>
      <c r="E1033" s="1">
        <v>0</v>
      </c>
      <c r="F1033" s="1">
        <v>0</v>
      </c>
      <c r="G1033" s="2">
        <f t="shared" si="22"/>
        <v>1569.7565</v>
      </c>
      <c r="H1033" s="2">
        <f t="shared" si="19"/>
        <v>0.73999999999978172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111697.82</v>
      </c>
      <c r="D1046" s="1">
        <f>BILANCA!E68</f>
        <v>116857.48</v>
      </c>
      <c r="E1046" s="1">
        <v>0</v>
      </c>
      <c r="F1046" s="1">
        <v>0</v>
      </c>
      <c r="G1046" s="2">
        <f t="shared" si="22"/>
        <v>21761.005140000001</v>
      </c>
      <c r="H1046" s="2">
        <f t="shared" si="19"/>
        <v>0.65999999998894054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6452.47</v>
      </c>
      <c r="D1056" s="1">
        <f>BILANCA!E78</f>
        <v>4684.75</v>
      </c>
      <c r="E1056" s="1">
        <v>0</v>
      </c>
      <c r="F1056" s="1">
        <v>0</v>
      </c>
      <c r="G1056" s="2">
        <f t="shared" si="22"/>
        <v>1155.0038099999999</v>
      </c>
      <c r="H1056" s="2">
        <f t="shared" si="19"/>
        <v>0.72000000000025466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6452.47</v>
      </c>
      <c r="D1064" s="1">
        <f>BILANCA!E86</f>
        <v>4684.75</v>
      </c>
      <c r="E1064" s="1">
        <v>0</v>
      </c>
      <c r="F1064" s="1">
        <v>0</v>
      </c>
      <c r="G1064" s="2">
        <f t="shared" si="22"/>
        <v>1281.5795700000001</v>
      </c>
      <c r="H1064" s="2">
        <f t="shared" si="19"/>
        <v>0.72000000000025466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20886.550000000003</v>
      </c>
      <c r="D1124" s="1">
        <f>BILANCA!E146</f>
        <v>15670.890000000001</v>
      </c>
      <c r="E1124" s="1">
        <v>0</v>
      </c>
      <c r="F1124" s="1">
        <v>0</v>
      </c>
      <c r="G1124" s="2">
        <f t="shared" si="22"/>
        <v>7364.1945300000007</v>
      </c>
      <c r="H1124" s="2">
        <f t="shared" si="23"/>
        <v>0.5599999999958527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452.31</v>
      </c>
      <c r="D1137" s="1">
        <f>BILANCA!E159</f>
        <v>409.24</v>
      </c>
      <c r="E1137" s="1">
        <v>0</v>
      </c>
      <c r="F1137" s="1">
        <v>0</v>
      </c>
      <c r="G1137" s="2">
        <f t="shared" si="22"/>
        <v>195.70166</v>
      </c>
      <c r="H1137" s="2">
        <f t="shared" si="23"/>
        <v>0.55000000000001137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14.93</v>
      </c>
      <c r="D1138" s="1">
        <f>BILANCA!E160</f>
        <v>27.88</v>
      </c>
      <c r="E1138" s="1">
        <v>0</v>
      </c>
      <c r="F1138" s="1">
        <v>0</v>
      </c>
      <c r="G1138" s="2">
        <f t="shared" si="22"/>
        <v>10.956949999999999</v>
      </c>
      <c r="H1138" s="2">
        <f t="shared" si="23"/>
        <v>0.19000000000000128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20419.310000000001</v>
      </c>
      <c r="D1139" s="1">
        <f>BILANCA!E161</f>
        <v>15233.77</v>
      </c>
      <c r="E1139" s="1">
        <v>0</v>
      </c>
      <c r="F1139" s="1">
        <v>0</v>
      </c>
      <c r="G1139" s="2">
        <f t="shared" si="22"/>
        <v>7938.3486000000003</v>
      </c>
      <c r="H1139" s="2">
        <f t="shared" si="23"/>
        <v>0.54000000000087311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84358.8</v>
      </c>
      <c r="D1148" s="1">
        <f>BILANCA!E170</f>
        <v>96501.84</v>
      </c>
      <c r="E1148" s="1">
        <v>0</v>
      </c>
      <c r="F1148" s="1">
        <v>0</v>
      </c>
      <c r="G1148" s="2">
        <f t="shared" si="22"/>
        <v>45764.809200000003</v>
      </c>
      <c r="H1148" s="2">
        <f t="shared" si="23"/>
        <v>0.36000000000058208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84358.8</v>
      </c>
      <c r="D1151" s="1">
        <f>BILANCA!E173</f>
        <v>96501.84</v>
      </c>
      <c r="E1151" s="1">
        <v>0</v>
      </c>
      <c r="F1151" s="1">
        <v>0</v>
      </c>
      <c r="G1151" s="2">
        <f t="shared" si="22"/>
        <v>46596.896639999999</v>
      </c>
      <c r="H1151" s="2">
        <f t="shared" si="23"/>
        <v>0.36000000000058208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1309307.3699999996</v>
      </c>
      <c r="D1152" s="1">
        <f>BILANCA!E175</f>
        <v>1304494.8600000003</v>
      </c>
      <c r="E1152" s="1">
        <v>0</v>
      </c>
      <c r="F1152" s="1">
        <v>0</v>
      </c>
      <c r="G1152" s="2">
        <f t="shared" si="22"/>
        <v>662192.20821000007</v>
      </c>
      <c r="H1152" s="2">
        <f t="shared" si="23"/>
        <v>0.50999999931082129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104776.48</v>
      </c>
      <c r="D1153" s="1">
        <f>BILANCA!E176</f>
        <v>120359.81000000001</v>
      </c>
      <c r="E1153" s="1">
        <v>0</v>
      </c>
      <c r="F1153" s="1">
        <v>0</v>
      </c>
      <c r="G1153" s="2">
        <f t="shared" si="22"/>
        <v>58734.337</v>
      </c>
      <c r="H1153" s="2">
        <f t="shared" si="23"/>
        <v>0.66999999998370185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104592.62</v>
      </c>
      <c r="D1154" s="1">
        <f>BILANCA!E177</f>
        <v>120249.68000000001</v>
      </c>
      <c r="E1154" s="1">
        <v>0</v>
      </c>
      <c r="F1154" s="1">
        <v>0</v>
      </c>
      <c r="G1154" s="2">
        <f t="shared" si="22"/>
        <v>59010.72858000001</v>
      </c>
      <c r="H1154" s="2">
        <f t="shared" si="23"/>
        <v>0.69999999999708962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80393.570000000007</v>
      </c>
      <c r="D1155" s="1">
        <f>BILANCA!E178</f>
        <v>92738.55</v>
      </c>
      <c r="E1155" s="1">
        <v>0</v>
      </c>
      <c r="F1155" s="1">
        <v>0</v>
      </c>
      <c r="G1155" s="2">
        <f t="shared" si="22"/>
        <v>45729.755239999999</v>
      </c>
      <c r="H1155" s="2">
        <f t="shared" si="23"/>
        <v>0.8799999999901047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18269.400000000001</v>
      </c>
      <c r="D1156" s="1">
        <f>BILANCA!E179</f>
        <v>12919.88</v>
      </c>
      <c r="E1156" s="1">
        <v>0</v>
      </c>
      <c r="F1156" s="1">
        <v>0</v>
      </c>
      <c r="G1156" s="2">
        <f t="shared" si="22"/>
        <v>7630.8846799999992</v>
      </c>
      <c r="H1156" s="2">
        <f t="shared" si="23"/>
        <v>0.52000000000225555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45.09</v>
      </c>
      <c r="D1157" s="1">
        <f>BILANCA!E180</f>
        <v>0</v>
      </c>
      <c r="E1157" s="1">
        <v>0</v>
      </c>
      <c r="F1157" s="1">
        <v>0</v>
      </c>
      <c r="G1157" s="2">
        <f t="shared" si="22"/>
        <v>7.8456599999999996</v>
      </c>
      <c r="H1157" s="2">
        <f t="shared" si="23"/>
        <v>9.0000000000003411E-2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45.09</v>
      </c>
      <c r="D1160" s="1">
        <f>BILANCA!E183</f>
        <v>0</v>
      </c>
      <c r="E1160" s="1">
        <v>0</v>
      </c>
      <c r="F1160" s="1">
        <v>0</v>
      </c>
      <c r="G1160" s="2">
        <f t="shared" si="22"/>
        <v>7.9809299999999999</v>
      </c>
      <c r="H1160" s="2">
        <f t="shared" si="23"/>
        <v>9.0000000000003411E-2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9973.39</v>
      </c>
      <c r="E1163" s="1">
        <v>0</v>
      </c>
      <c r="F1163" s="1">
        <v>0</v>
      </c>
      <c r="G1163" s="2">
        <f t="shared" si="22"/>
        <v>3590.4203999999995</v>
      </c>
      <c r="H1163" s="2">
        <f t="shared" si="23"/>
        <v>0.38999999999941792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5884.56</v>
      </c>
      <c r="D1165" s="1">
        <f>BILANCA!E188</f>
        <v>4617.8599999999997</v>
      </c>
      <c r="E1165" s="1">
        <v>0</v>
      </c>
      <c r="F1165" s="1">
        <v>0</v>
      </c>
      <c r="G1165" s="2">
        <f t="shared" si="22"/>
        <v>2751.8909599999997</v>
      </c>
      <c r="H1165" s="2">
        <f t="shared" si="23"/>
        <v>0.57999999999992724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183.86</v>
      </c>
      <c r="D1166" s="1">
        <f>BILANCA!E189</f>
        <v>110.13</v>
      </c>
      <c r="E1166" s="1">
        <v>0</v>
      </c>
      <c r="F1166" s="1">
        <v>0</v>
      </c>
      <c r="G1166" s="2">
        <f t="shared" si="22"/>
        <v>73.953959999999995</v>
      </c>
      <c r="H1166" s="2">
        <f t="shared" si="23"/>
        <v>0.26999999999998181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1204530.8899999997</v>
      </c>
      <c r="D1214" s="1">
        <f>BILANCA!E237</f>
        <v>1184135.0500000003</v>
      </c>
      <c r="E1214" s="1">
        <v>0</v>
      </c>
      <c r="F1214" s="1">
        <v>0</v>
      </c>
      <c r="G1214" s="2">
        <f t="shared" si="22"/>
        <v>825317.02869000006</v>
      </c>
      <c r="H1214" s="2">
        <f t="shared" si="23"/>
        <v>0.1600000006146729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1197609.5799999998</v>
      </c>
      <c r="D1215" s="1">
        <f>BILANCA!E238</f>
        <v>1187637.4100000001</v>
      </c>
      <c r="E1215" s="1">
        <v>0</v>
      </c>
      <c r="F1215" s="1">
        <v>0</v>
      </c>
      <c r="G1215" s="2">
        <f t="shared" si="22"/>
        <v>828909.18080000009</v>
      </c>
      <c r="H1215" s="2">
        <f t="shared" si="23"/>
        <v>0.83000000030733645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1197609.5799999998</v>
      </c>
      <c r="D1216" s="1">
        <f>BILANCA!E239</f>
        <v>1187637.4100000001</v>
      </c>
      <c r="E1216" s="1">
        <v>0</v>
      </c>
      <c r="F1216" s="1">
        <v>0</v>
      </c>
      <c r="G1216" s="2">
        <f t="shared" si="22"/>
        <v>832482.06520000007</v>
      </c>
      <c r="H1216" s="2">
        <f t="shared" si="23"/>
        <v>0.83000000030733645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1190551.92</v>
      </c>
      <c r="D1217" s="1">
        <f>BILANCA!E240</f>
        <v>1180893.05</v>
      </c>
      <c r="E1217" s="1">
        <v>0</v>
      </c>
      <c r="F1217" s="1">
        <v>0</v>
      </c>
      <c r="G1217" s="2">
        <f t="shared" si="22"/>
        <v>831247.09668000008</v>
      </c>
      <c r="H1217" s="2">
        <f t="shared" si="23"/>
        <v>0.13000000012107193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7057.66</v>
      </c>
      <c r="D1218" s="1">
        <f>BILANCA!E241</f>
        <v>6744.36</v>
      </c>
      <c r="E1218" s="1">
        <v>0</v>
      </c>
      <c r="F1218" s="1">
        <v>0</v>
      </c>
      <c r="G1218" s="2">
        <f t="shared" si="22"/>
        <v>4828.3992999999991</v>
      </c>
      <c r="H1218" s="2">
        <f t="shared" si="23"/>
        <v>0.6999999999998181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6455.13</v>
      </c>
      <c r="D1222" s="1">
        <f>BILANCA!E245</f>
        <v>-3939.48</v>
      </c>
      <c r="E1222" s="1">
        <v>0</v>
      </c>
      <c r="F1222" s="1">
        <v>0</v>
      </c>
      <c r="G1222" s="2">
        <f t="shared" si="22"/>
        <v>-340.29537000000005</v>
      </c>
      <c r="H1222" s="2">
        <f t="shared" si="23"/>
        <v>0.61000000000012733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6455.13</v>
      </c>
      <c r="D1223" s="1">
        <f>BILANCA!E246</f>
        <v>0</v>
      </c>
      <c r="E1223" s="1">
        <v>0</v>
      </c>
      <c r="F1223" s="1">
        <v>0</v>
      </c>
      <c r="G1223" s="2">
        <f t="shared" si="22"/>
        <v>1549.2311999999999</v>
      </c>
      <c r="H1223" s="2">
        <f t="shared" si="23"/>
        <v>0.13000000000010914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6455.13</v>
      </c>
      <c r="D1224" s="1">
        <f>BILANCA!E247</f>
        <v>0</v>
      </c>
      <c r="E1224" s="1">
        <v>0</v>
      </c>
      <c r="F1224" s="1">
        <v>0</v>
      </c>
      <c r="G1224" s="2">
        <f t="shared" si="22"/>
        <v>1555.68633</v>
      </c>
      <c r="H1224" s="2">
        <f t="shared" si="23"/>
        <v>0.13000000000010914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3939.48</v>
      </c>
      <c r="E1227" s="1">
        <v>0</v>
      </c>
      <c r="F1227" s="1">
        <v>0</v>
      </c>
      <c r="G1227" s="2">
        <f t="shared" si="22"/>
        <v>1922.46624</v>
      </c>
      <c r="H1227" s="2">
        <f t="shared" si="23"/>
        <v>0.48000000000001819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3939.48</v>
      </c>
      <c r="E1228" s="1">
        <v>0</v>
      </c>
      <c r="F1228" s="1">
        <v>0</v>
      </c>
      <c r="G1228" s="2">
        <f t="shared" si="22"/>
        <v>1930.3452</v>
      </c>
      <c r="H1228" s="2">
        <f t="shared" si="23"/>
        <v>0.48000000000001819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466.18</v>
      </c>
      <c r="D1232" s="1">
        <f>BILANCA!E255</f>
        <v>437.12</v>
      </c>
      <c r="E1232" s="1">
        <v>0</v>
      </c>
      <c r="F1232" s="1">
        <v>0</v>
      </c>
      <c r="G1232" s="2">
        <f t="shared" si="22"/>
        <v>333.76458000000002</v>
      </c>
      <c r="H1232" s="2">
        <f t="shared" si="23"/>
        <v>0.30000000000001137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30044.2</v>
      </c>
      <c r="D1236" s="1">
        <f>BILANCA!E259</f>
        <v>0</v>
      </c>
      <c r="E1236" s="1">
        <v>0</v>
      </c>
      <c r="F1236" s="1">
        <v>0</v>
      </c>
      <c r="G1236" s="2">
        <f t="shared" si="22"/>
        <v>7601.1826000000001</v>
      </c>
      <c r="H1236" s="2">
        <f t="shared" si="23"/>
        <v>0.2000000000007276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30044.2</v>
      </c>
      <c r="D1237" s="1">
        <f>BILANCA!E260</f>
        <v>0</v>
      </c>
      <c r="E1237" s="1">
        <v>0</v>
      </c>
      <c r="F1237" s="1">
        <v>0</v>
      </c>
      <c r="G1237" s="2">
        <f t="shared" si="22"/>
        <v>7631.2268000000004</v>
      </c>
      <c r="H1237" s="2">
        <f t="shared" si="23"/>
        <v>0.2000000000007276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467.24</v>
      </c>
      <c r="D1240" s="1">
        <f>BILANCA!E264</f>
        <v>0</v>
      </c>
      <c r="E1240" s="1">
        <v>0</v>
      </c>
      <c r="F1240" s="1">
        <v>0</v>
      </c>
      <c r="G1240" s="2">
        <f t="shared" si="22"/>
        <v>120.08068</v>
      </c>
      <c r="H1240" s="2">
        <f t="shared" si="23"/>
        <v>0.24000000000000909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20419.310000000001</v>
      </c>
      <c r="D1241" s="1">
        <f>BILANCA!E265</f>
        <v>15670.89</v>
      </c>
      <c r="E1241" s="1">
        <v>0</v>
      </c>
      <c r="F1241" s="1">
        <v>0</v>
      </c>
      <c r="G1241" s="2">
        <f t="shared" si="22"/>
        <v>13354.361219999999</v>
      </c>
      <c r="H1241" s="2">
        <f t="shared" si="23"/>
        <v>0.42000000000189175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6370.43</v>
      </c>
      <c r="D1244" s="1">
        <f>BILANCA!E268</f>
        <v>4671.38</v>
      </c>
      <c r="E1244" s="1">
        <v>0</v>
      </c>
      <c r="F1244" s="1">
        <v>0</v>
      </c>
      <c r="G1244" s="2">
        <f t="shared" si="24"/>
        <v>4101.1425900000004</v>
      </c>
      <c r="H1244" s="2">
        <f t="shared" si="23"/>
        <v>0.81000000000040018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82.04</v>
      </c>
      <c r="D1247" s="1">
        <f>BILANCA!E271</f>
        <v>13.37</v>
      </c>
      <c r="E1247" s="1">
        <v>0</v>
      </c>
      <c r="F1247" s="1">
        <v>0</v>
      </c>
      <c r="G1247" s="2">
        <f t="shared" si="24"/>
        <v>28.717919999999999</v>
      </c>
      <c r="H1247" s="2">
        <f t="shared" si="23"/>
        <v>0.41000000000000547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20419.310000000001</v>
      </c>
      <c r="D1262" s="1">
        <f>BILANCA!E286</f>
        <v>15233.77</v>
      </c>
      <c r="E1262" s="1">
        <v>0</v>
      </c>
      <c r="F1262" s="1">
        <v>0</v>
      </c>
      <c r="G1262" s="2">
        <f t="shared" si="24"/>
        <v>14197.431150000002</v>
      </c>
      <c r="H1262" s="2">
        <f t="shared" si="23"/>
        <v>0.54000000000087311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5232.2700000000004</v>
      </c>
      <c r="D1263" s="1">
        <f>BILANCA!E287</f>
        <v>15658.28</v>
      </c>
      <c r="E1263" s="1">
        <v>0</v>
      </c>
      <c r="F1263" s="1">
        <v>0</v>
      </c>
      <c r="G1263" s="2">
        <f t="shared" si="24"/>
        <v>10233.672400000003</v>
      </c>
      <c r="H1263" s="2">
        <f t="shared" si="23"/>
        <v>0.55000000000109139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99360.35</v>
      </c>
      <c r="D1264" s="1">
        <f>BILANCA!E288</f>
        <v>104591.4</v>
      </c>
      <c r="E1264" s="1">
        <v>0</v>
      </c>
      <c r="F1264" s="1">
        <v>0</v>
      </c>
      <c r="G1264" s="2">
        <f t="shared" si="24"/>
        <v>86700.625150000007</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110.13</v>
      </c>
      <c r="E1265" s="1">
        <v>0</v>
      </c>
      <c r="F1265" s="1">
        <v>0</v>
      </c>
      <c r="G1265" s="2">
        <f t="shared" si="24"/>
        <v>62.113319999999995</v>
      </c>
      <c r="H1265" s="2">
        <f t="shared" si="23"/>
        <v>0.12999999999999545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183.86</v>
      </c>
      <c r="D1266" s="1">
        <f>BILANCA!E290</f>
        <v>0</v>
      </c>
      <c r="E1266" s="1">
        <v>0</v>
      </c>
      <c r="F1266" s="1">
        <v>0</v>
      </c>
      <c r="G1266" s="2">
        <f t="shared" si="24"/>
        <v>52.032379999999996</v>
      </c>
      <c r="H1266" s="2">
        <f t="shared" si="23"/>
        <v>0.13999999999998636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5884.56</v>
      </c>
      <c r="D1278" s="1">
        <f>BILANCA!E302</f>
        <v>4617.8599999999997</v>
      </c>
      <c r="E1278" s="1">
        <v>0</v>
      </c>
      <c r="F1278" s="1">
        <v>0</v>
      </c>
      <c r="G1278" s="2">
        <f t="shared" si="24"/>
        <v>4460.4825999999994</v>
      </c>
      <c r="H1278" s="2">
        <f t="shared" si="23"/>
        <v>0.57999999999992724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1009210.0800000001</v>
      </c>
      <c r="D1408" s="1">
        <f>'RAS-funkcijski'!E114</f>
        <v>1196939.69</v>
      </c>
      <c r="E1408" s="1">
        <v>0</v>
      </c>
      <c r="F1408" s="1">
        <v>0</v>
      </c>
      <c r="G1408" s="2">
        <f t="shared" si="24"/>
        <v>374339.8406</v>
      </c>
      <c r="H1408" s="2">
        <f t="shared" si="27"/>
        <v>0.39000000013038516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991270.9</v>
      </c>
      <c r="D1409" s="1">
        <f>'RAS-funkcijski'!E115</f>
        <v>1142479.74</v>
      </c>
      <c r="E1409" s="1">
        <v>0</v>
      </c>
      <c r="F1409" s="1">
        <v>0</v>
      </c>
      <c r="G1409" s="2">
        <f t="shared" si="24"/>
        <v>363661.57218000002</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991270.9</v>
      </c>
      <c r="D1411" s="1">
        <f>'RAS-funkcijski'!E117</f>
        <v>1142479.74</v>
      </c>
      <c r="E1411" s="1">
        <v>0</v>
      </c>
      <c r="F1411" s="1">
        <v>0</v>
      </c>
      <c r="G1411" s="2">
        <f t="shared" si="24"/>
        <v>370214.03294</v>
      </c>
      <c r="H1411" s="2">
        <f t="shared" si="27"/>
        <v>0.35999999998603016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17939.18</v>
      </c>
      <c r="D1420" s="1">
        <f>'RAS-funkcijski'!E126</f>
        <v>54459.95</v>
      </c>
      <c r="E1420" s="1">
        <v>0</v>
      </c>
      <c r="F1420" s="1">
        <v>0</v>
      </c>
      <c r="G1420" s="2">
        <f t="shared" si="24"/>
        <v>15476.80776</v>
      </c>
      <c r="H1420" s="2">
        <f t="shared" si="27"/>
        <v>0.23000000000320142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1009210.0800000001</v>
      </c>
      <c r="D1435" s="13">
        <f>'RAS-funkcijski'!E141</f>
        <v>1196939.69</v>
      </c>
      <c r="E1435" s="13">
        <v>0</v>
      </c>
      <c r="F1435" s="13">
        <v>0</v>
      </c>
      <c r="G1435" s="14">
        <f t="shared" si="24"/>
        <v>466223.25602000009</v>
      </c>
      <c r="H1435" s="14">
        <f t="shared" si="2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28805.9</v>
      </c>
      <c r="D1436" s="6">
        <f>'P-VRIO'!E5</f>
        <v>0</v>
      </c>
      <c r="E1436" s="6">
        <v>0</v>
      </c>
      <c r="F1436" s="6">
        <v>0</v>
      </c>
      <c r="G1436" s="7">
        <f t="shared" si="24"/>
        <v>28.805900000000001</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28805.9</v>
      </c>
      <c r="D1453" s="1">
        <f>'P-VRIO'!E22</f>
        <v>0</v>
      </c>
      <c r="E1453" s="1">
        <v>0</v>
      </c>
      <c r="F1453" s="1">
        <v>0</v>
      </c>
      <c r="G1453" s="2">
        <f t="shared" si="24"/>
        <v>518.50620000000004</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28805.9</v>
      </c>
      <c r="D1454" s="1">
        <f>'P-VRIO'!E23</f>
        <v>0</v>
      </c>
      <c r="E1454" s="1">
        <v>0</v>
      </c>
      <c r="F1454" s="1">
        <v>0</v>
      </c>
      <c r="G1454" s="2">
        <f t="shared" si="24"/>
        <v>547.31209999999999</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28805.9</v>
      </c>
      <c r="D1456" s="1">
        <f>'P-VRIO'!E25</f>
        <v>0</v>
      </c>
      <c r="E1456" s="1">
        <v>0</v>
      </c>
      <c r="F1456" s="1">
        <v>0</v>
      </c>
      <c r="G1456" s="2">
        <f t="shared" si="24"/>
        <v>604.92390000000012</v>
      </c>
      <c r="H1456" s="2">
        <f t="shared" si="27"/>
        <v>9.9999999998544808E-2</v>
      </c>
      <c r="I1456" s="10">
        <f t="shared" si="30"/>
        <v>60.49238999911973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2.65</v>
      </c>
      <c r="E1469" s="1">
        <v>0</v>
      </c>
      <c r="F1469" s="1">
        <v>0</v>
      </c>
      <c r="G1469" s="2">
        <f t="shared" si="24"/>
        <v>0.1802</v>
      </c>
      <c r="H1469" s="2">
        <f t="shared" si="27"/>
        <v>0.35000000000000009</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2.65</v>
      </c>
      <c r="E1470" s="1">
        <v>0</v>
      </c>
      <c r="F1470" s="1">
        <v>0</v>
      </c>
      <c r="G1470" s="2">
        <f t="shared" si="24"/>
        <v>0.1855</v>
      </c>
      <c r="H1470" s="2">
        <f t="shared" si="27"/>
        <v>0.35000000000000009</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2.65</v>
      </c>
      <c r="E1471" s="1">
        <v>0</v>
      </c>
      <c r="F1471" s="1">
        <v>0</v>
      </c>
      <c r="G1471" s="2">
        <f t="shared" si="24"/>
        <v>0.19079999999999997</v>
      </c>
      <c r="H1471" s="2">
        <f t="shared" si="27"/>
        <v>0.35000000000000009</v>
      </c>
      <c r="I1471" s="10">
        <f t="shared" ref="I1471:I1474" si="32">G1471*H1471</f>
        <v>6.6780000000000006E-2</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104776.47</v>
      </c>
      <c r="D1480" s="6"/>
      <c r="E1480" s="6">
        <v>0</v>
      </c>
      <c r="F1480" s="6">
        <v>0</v>
      </c>
      <c r="G1480" s="7">
        <f t="shared" ref="G1480:G1580" si="34">B1480/1000*C1480</f>
        <v>104.77647</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1215020.27</v>
      </c>
      <c r="D1481" s="1">
        <v>0</v>
      </c>
      <c r="E1481" s="1">
        <v>0</v>
      </c>
      <c r="F1481" s="1">
        <v>0</v>
      </c>
      <c r="G1481" s="2">
        <f t="shared" si="34"/>
        <v>2430.04054</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2131.1799999999998</v>
      </c>
      <c r="D1482" s="1">
        <v>0</v>
      </c>
      <c r="E1482" s="1">
        <v>0</v>
      </c>
      <c r="F1482" s="1">
        <v>0</v>
      </c>
      <c r="G1482" s="2">
        <f t="shared" si="34"/>
        <v>6.3935399999999998</v>
      </c>
      <c r="H1482" s="2">
        <f t="shared" si="35"/>
        <v>0.17999999999983629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1212476.6000000001</v>
      </c>
      <c r="D1483" s="1">
        <v>0</v>
      </c>
      <c r="E1483" s="1">
        <v>0</v>
      </c>
      <c r="F1483" s="1">
        <v>0</v>
      </c>
      <c r="G1483" s="2">
        <f t="shared" si="34"/>
        <v>4849.9064000000008</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1047683.96</v>
      </c>
      <c r="D1484" s="1">
        <v>0</v>
      </c>
      <c r="E1484" s="1">
        <v>0</v>
      </c>
      <c r="F1484" s="1">
        <v>0</v>
      </c>
      <c r="G1484" s="2">
        <f t="shared" si="34"/>
        <v>5238.4197999999997</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153421.14000000001</v>
      </c>
      <c r="D1485" s="1">
        <v>0</v>
      </c>
      <c r="E1485" s="1">
        <v>0</v>
      </c>
      <c r="F1485" s="1">
        <v>0</v>
      </c>
      <c r="G1485" s="2">
        <f t="shared" si="34"/>
        <v>920.52684000000011</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355.33</v>
      </c>
      <c r="D1486" s="1">
        <v>0</v>
      </c>
      <c r="E1486" s="1">
        <v>0</v>
      </c>
      <c r="F1486" s="1">
        <v>0</v>
      </c>
      <c r="G1486" s="2">
        <f t="shared" si="34"/>
        <v>2.4873099999999999</v>
      </c>
      <c r="H1486" s="2">
        <f t="shared" si="35"/>
        <v>0.32999999999998408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9973.39</v>
      </c>
      <c r="D1489" s="1">
        <v>0</v>
      </c>
      <c r="E1489" s="1">
        <v>0</v>
      </c>
      <c r="F1489" s="1">
        <v>0</v>
      </c>
      <c r="G1489" s="2">
        <f t="shared" si="34"/>
        <v>99.733899999999991</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1042.78</v>
      </c>
      <c r="D1491" s="1">
        <v>0</v>
      </c>
      <c r="E1491" s="1">
        <v>0</v>
      </c>
      <c r="F1491" s="1">
        <v>0</v>
      </c>
      <c r="G1491" s="2">
        <f t="shared" si="34"/>
        <v>12.51336</v>
      </c>
      <c r="H1491" s="2">
        <f t="shared" si="35"/>
        <v>0.22000000000002728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412.49</v>
      </c>
      <c r="D1492" s="1">
        <v>0</v>
      </c>
      <c r="E1492" s="1">
        <v>0</v>
      </c>
      <c r="F1492" s="1">
        <v>0</v>
      </c>
      <c r="G1492" s="2">
        <f t="shared" si="34"/>
        <v>5.3623700000000003</v>
      </c>
      <c r="H1492" s="2">
        <f t="shared" si="35"/>
        <v>0.49000000000000909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1199436.9299999997</v>
      </c>
      <c r="D1499" s="1">
        <v>0</v>
      </c>
      <c r="E1499" s="1">
        <v>0</v>
      </c>
      <c r="F1499" s="1">
        <v>0</v>
      </c>
      <c r="G1499" s="2">
        <f t="shared" si="34"/>
        <v>23988.738599999993</v>
      </c>
      <c r="H1499" s="2">
        <f t="shared" si="35"/>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3397.88</v>
      </c>
      <c r="D1500" s="1">
        <v>0</v>
      </c>
      <c r="E1500" s="1">
        <v>0</v>
      </c>
      <c r="F1500" s="1">
        <v>0</v>
      </c>
      <c r="G1500" s="2">
        <f t="shared" si="34"/>
        <v>71.35548</v>
      </c>
      <c r="H1500" s="2">
        <f t="shared" si="35"/>
        <v>0.11999999999989086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1195552.8299999998</v>
      </c>
      <c r="D1501" s="1">
        <v>0</v>
      </c>
      <c r="E1501" s="1">
        <v>0</v>
      </c>
      <c r="F1501" s="1">
        <v>0</v>
      </c>
      <c r="G1501" s="2">
        <f t="shared" si="34"/>
        <v>26302.162259999994</v>
      </c>
      <c r="H1501" s="2">
        <f t="shared" si="35"/>
        <v>0.17000000015832484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1035338.97</v>
      </c>
      <c r="D1502" s="1">
        <v>0</v>
      </c>
      <c r="E1502" s="1">
        <v>0</v>
      </c>
      <c r="F1502" s="1">
        <v>0</v>
      </c>
      <c r="G1502" s="2">
        <f t="shared" si="34"/>
        <v>23812.796309999998</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158770.66</v>
      </c>
      <c r="D1503" s="1">
        <v>0</v>
      </c>
      <c r="E1503" s="1">
        <v>0</v>
      </c>
      <c r="F1503" s="1">
        <v>0</v>
      </c>
      <c r="G1503" s="2">
        <f t="shared" si="34"/>
        <v>3810.49584</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400.42</v>
      </c>
      <c r="D1504" s="1">
        <v>0</v>
      </c>
      <c r="E1504" s="1">
        <v>0</v>
      </c>
      <c r="F1504" s="1">
        <v>0</v>
      </c>
      <c r="G1504" s="2">
        <f t="shared" si="34"/>
        <v>10.0105</v>
      </c>
      <c r="H1504" s="2">
        <f t="shared" si="35"/>
        <v>0.42000000000001592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1042.78</v>
      </c>
      <c r="D1509" s="1">
        <v>0</v>
      </c>
      <c r="E1509" s="1">
        <v>0</v>
      </c>
      <c r="F1509" s="1">
        <v>0</v>
      </c>
      <c r="G1509" s="2">
        <f t="shared" si="34"/>
        <v>31.283399999999997</v>
      </c>
      <c r="H1509" s="2">
        <f t="shared" si="35"/>
        <v>0.22000000000002728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486.22</v>
      </c>
      <c r="D1510" s="1">
        <v>0</v>
      </c>
      <c r="E1510" s="1">
        <v>0</v>
      </c>
      <c r="F1510" s="1">
        <v>0</v>
      </c>
      <c r="G1510" s="2">
        <f t="shared" si="34"/>
        <v>15.07282</v>
      </c>
      <c r="H1510" s="2">
        <f t="shared" si="35"/>
        <v>0.22000000000002728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120359.81000000029</v>
      </c>
      <c r="D1517" s="1">
        <v>0</v>
      </c>
      <c r="E1517" s="1">
        <v>0</v>
      </c>
      <c r="F1517" s="1">
        <v>0</v>
      </c>
      <c r="G1517" s="2">
        <f t="shared" si="34"/>
        <v>4573.6727800000108</v>
      </c>
      <c r="H1517" s="2">
        <f t="shared" si="35"/>
        <v>0.18999999971129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15768.409999999998</v>
      </c>
      <c r="D1518" s="1">
        <v>0</v>
      </c>
      <c r="E1518" s="1">
        <v>0</v>
      </c>
      <c r="F1518" s="1">
        <v>0</v>
      </c>
      <c r="G1518" s="2">
        <f t="shared" si="34"/>
        <v>614.96798999999987</v>
      </c>
      <c r="H1518" s="2">
        <f t="shared" si="35"/>
        <v>0.40999999999803549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15658.279999999999</v>
      </c>
      <c r="D1524" s="1">
        <v>0</v>
      </c>
      <c r="E1524" s="1">
        <v>0</v>
      </c>
      <c r="F1524" s="1">
        <v>0</v>
      </c>
      <c r="G1524" s="2">
        <f t="shared" si="34"/>
        <v>704.62259999999992</v>
      </c>
      <c r="H1524" s="2">
        <f t="shared" si="35"/>
        <v>0.27999999999883585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5684.89</v>
      </c>
      <c r="D1530" s="1">
        <v>0</v>
      </c>
      <c r="E1530" s="1">
        <v>0</v>
      </c>
      <c r="F1530" s="1">
        <v>0</v>
      </c>
      <c r="G1530" s="2">
        <f t="shared" si="34"/>
        <v>289.92939000000001</v>
      </c>
      <c r="H1530" s="2">
        <f t="shared" si="35"/>
        <v>0.10999999999967258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5684.83</v>
      </c>
      <c r="D1531" s="1">
        <v>0</v>
      </c>
      <c r="E1531" s="1">
        <v>0</v>
      </c>
      <c r="F1531" s="1">
        <v>0</v>
      </c>
      <c r="G1531" s="2">
        <f t="shared" si="34"/>
        <v>295.61115999999998</v>
      </c>
      <c r="H1531" s="2">
        <f t="shared" si="35"/>
        <v>0.17000000000007276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0.06</v>
      </c>
      <c r="D1532" s="1">
        <v>0</v>
      </c>
      <c r="E1532" s="1">
        <v>0</v>
      </c>
      <c r="F1532" s="1">
        <v>0</v>
      </c>
      <c r="G1532" s="2">
        <f t="shared" si="34"/>
        <v>3.1799999999999997E-3</v>
      </c>
      <c r="H1532" s="2">
        <f t="shared" si="35"/>
        <v>0.06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9973.39</v>
      </c>
      <c r="D1550" s="1">
        <v>0</v>
      </c>
      <c r="E1550" s="1">
        <v>0</v>
      </c>
      <c r="F1550" s="1">
        <v>0</v>
      </c>
      <c r="G1550" s="2">
        <f t="shared" si="34"/>
        <v>708.11068999999986</v>
      </c>
      <c r="H1550" s="2">
        <f t="shared" si="35"/>
        <v>0.38999999999941792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9973.39</v>
      </c>
      <c r="D1552" s="1">
        <v>0</v>
      </c>
      <c r="E1552" s="1">
        <v>0</v>
      </c>
      <c r="F1552" s="1">
        <v>0</v>
      </c>
      <c r="G1552" s="2">
        <f t="shared" si="34"/>
        <v>728.05746999999997</v>
      </c>
      <c r="H1552" s="2">
        <f t="shared" si="35"/>
        <v>0.38999999999941792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110.13</v>
      </c>
      <c r="D1565" s="1">
        <v>0</v>
      </c>
      <c r="E1565" s="1">
        <v>0</v>
      </c>
      <c r="F1565" s="1">
        <v>0</v>
      </c>
      <c r="G1565" s="2">
        <f t="shared" si="34"/>
        <v>9.4711799999999986</v>
      </c>
      <c r="H1565" s="2">
        <f t="shared" si="35"/>
        <v>0.12999999999999545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110.13</v>
      </c>
      <c r="D1567" s="1">
        <v>0</v>
      </c>
      <c r="E1567" s="1">
        <v>0</v>
      </c>
      <c r="F1567" s="1">
        <v>0</v>
      </c>
      <c r="G1567" s="2">
        <f t="shared" si="34"/>
        <v>9.6914399999999983</v>
      </c>
      <c r="H1567" s="2">
        <f t="shared" si="35"/>
        <v>0.12999999999999545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104591.4</v>
      </c>
      <c r="D1576" s="1">
        <v>0</v>
      </c>
      <c r="E1576" s="1">
        <v>0</v>
      </c>
      <c r="F1576" s="1">
        <v>0</v>
      </c>
      <c r="G1576" s="2">
        <f t="shared" si="34"/>
        <v>10145.3658</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4617.8599999999997</v>
      </c>
      <c r="D1577" s="1">
        <v>0</v>
      </c>
      <c r="E1577" s="1">
        <v>0</v>
      </c>
      <c r="F1577" s="1">
        <v>0</v>
      </c>
      <c r="G1577" s="2">
        <f t="shared" si="34"/>
        <v>452.55027999999999</v>
      </c>
      <c r="H1577" s="2">
        <f t="shared" si="35"/>
        <v>0.14000000000032742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99973.54</v>
      </c>
      <c r="D1578" s="1">
        <v>0</v>
      </c>
      <c r="E1578" s="1">
        <v>0</v>
      </c>
      <c r="F1578" s="1">
        <v>0</v>
      </c>
      <c r="G1578" s="2">
        <f t="shared" si="34"/>
        <v>9897.3804600000003</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9941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1020277.7100000001</v>
      </c>
      <c r="I16" s="170">
        <f>'PR-RAS'!E6</f>
        <v>1199430.3900000004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994571.93</v>
      </c>
      <c r="I17" s="170">
        <f>'PR-RAS'!E151</f>
        <v>1196527.2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6455.1300000000047</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3939.4799999995812</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1197609.5499999998</v>
      </c>
      <c r="I20" s="173">
        <f>BILANCA!E7</f>
        <v>1187637.3800000004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111697.82</v>
      </c>
      <c r="I21" s="175">
        <f>BILANCA!E68</f>
        <v>116857.48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104776.48</v>
      </c>
      <c r="I22" s="175">
        <f>BILANCA!E176</f>
        <v>120359.81000000001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1204530.8899999997</v>
      </c>
      <c r="I23" s="177">
        <f>BILANCA!E237</f>
        <v>1184135.0500000003</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1009210.0800000001</v>
      </c>
      <c r="I27" s="175">
        <f>'RAS-funkcijski'!E114</f>
        <v>1196939.69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1009210.0800000001</v>
      </c>
      <c r="I28" s="179">
        <f>'RAS-funkcijski'!E141</f>
        <v>1196939.69</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28805.9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28805.9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2.65</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104776.47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120359.81000000029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15768.409999999998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104591.4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25"/>
  <sheetViews>
    <sheetView showGridLines="0" topLeftCell="A409" zoomScaleNormal="100" workbookViewId="0">
      <selection activeCell="D420" sqref="D42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1020277.7100000001</v>
      </c>
      <c r="E6" s="51">
        <f>E7+E44+E50+E82+E106+E124+E133+E139</f>
        <v>1199430.3900000004</v>
      </c>
      <c r="F6" s="52">
        <f t="shared" ref="F6:F131" si="0">IF(D6&lt;&gt;0,IF(E6/D6&gt;=100,"&gt;&gt;100",E6/D6*100),"-")</f>
        <v>117.5592074828333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966122.15</v>
      </c>
      <c r="E50" s="51">
        <f>E51+E54+E59+E62+E65+E68+E71+E74+E77</f>
        <v>1149597.6300000001</v>
      </c>
      <c r="F50" s="52">
        <f t="shared" si="0"/>
        <v>118.99091952296095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15813.42</v>
      </c>
      <c r="E62" s="51">
        <f t="shared" si="13"/>
        <v>0</v>
      </c>
      <c r="F62" s="52">
        <f t="shared" si="0"/>
        <v>0</v>
      </c>
    </row>
    <row r="63" spans="1:6" ht="12.75" customHeight="1" x14ac:dyDescent="0.2">
      <c r="A63" s="53">
        <v>6341</v>
      </c>
      <c r="B63" s="85" t="s">
        <v>171</v>
      </c>
      <c r="C63" s="50" t="s">
        <v>172</v>
      </c>
      <c r="D63" s="242">
        <v>15813.42</v>
      </c>
      <c r="E63" s="242"/>
      <c r="F63" s="52">
        <f t="shared" si="0"/>
        <v>0</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942154.04</v>
      </c>
      <c r="E68" s="51">
        <f t="shared" si="15"/>
        <v>1137420.02</v>
      </c>
      <c r="F68" s="52">
        <f t="shared" si="0"/>
        <v>120.72548348887831</v>
      </c>
    </row>
    <row r="69" spans="1:6" ht="12.75" customHeight="1" x14ac:dyDescent="0.2">
      <c r="A69" s="53" t="s">
        <v>183</v>
      </c>
      <c r="B69" s="85" t="s">
        <v>184</v>
      </c>
      <c r="C69" s="50" t="s">
        <v>183</v>
      </c>
      <c r="D69" s="242">
        <v>924609.77</v>
      </c>
      <c r="E69" s="242">
        <v>1135735.53</v>
      </c>
      <c r="F69" s="52">
        <f t="shared" si="0"/>
        <v>122.83403948889703</v>
      </c>
    </row>
    <row r="70" spans="1:6" ht="24" x14ac:dyDescent="0.2">
      <c r="A70" s="53" t="s">
        <v>185</v>
      </c>
      <c r="B70" s="85" t="s">
        <v>186</v>
      </c>
      <c r="C70" s="50" t="s">
        <v>185</v>
      </c>
      <c r="D70" s="242">
        <v>17544.27</v>
      </c>
      <c r="E70" s="242">
        <v>1684.49</v>
      </c>
      <c r="F70" s="52">
        <f t="shared" si="0"/>
        <v>9.6013684239925627</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8154.69</v>
      </c>
      <c r="E77" s="51">
        <f t="shared" si="18"/>
        <v>12177.61</v>
      </c>
      <c r="F77" s="52">
        <f t="shared" si="0"/>
        <v>149.33259265526956</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8154.69</v>
      </c>
      <c r="E80" s="242">
        <v>12177.61</v>
      </c>
      <c r="F80" s="52">
        <f t="shared" si="0"/>
        <v>149.33259265526956</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13959.08</v>
      </c>
      <c r="E106" s="51">
        <f t="shared" si="23"/>
        <v>5420.58</v>
      </c>
      <c r="F106" s="52">
        <f t="shared" si="0"/>
        <v>38.831928751751548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13959.08</v>
      </c>
      <c r="E112" s="51">
        <f t="shared" si="25"/>
        <v>5420.58</v>
      </c>
      <c r="F112" s="52">
        <f t="shared" si="0"/>
        <v>38.831928751751548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13959.08</v>
      </c>
      <c r="E117" s="242">
        <v>5420.58</v>
      </c>
      <c r="F117" s="52">
        <f t="shared" si="0"/>
        <v>38.831928751751548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792.06</v>
      </c>
      <c r="E124" s="51">
        <f t="shared" si="27"/>
        <v>807.6</v>
      </c>
      <c r="F124" s="52">
        <f t="shared" si="0"/>
        <v>101.96197257783501</v>
      </c>
    </row>
    <row r="125" spans="1:6" ht="12.75" customHeight="1" x14ac:dyDescent="0.2">
      <c r="A125" s="53">
        <v>661</v>
      </c>
      <c r="B125" s="86" t="s">
        <v>295</v>
      </c>
      <c r="C125" s="50" t="s">
        <v>296</v>
      </c>
      <c r="D125" s="51">
        <f t="shared" ref="D125:E125" si="28">SUM(D126:D127)</f>
        <v>420.44</v>
      </c>
      <c r="E125" s="51">
        <f t="shared" si="28"/>
        <v>226.88</v>
      </c>
      <c r="F125" s="52">
        <f t="shared" si="0"/>
        <v>53.962515459994286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420.44</v>
      </c>
      <c r="E127" s="242">
        <v>226.88</v>
      </c>
      <c r="F127" s="52">
        <f t="shared" si="0"/>
        <v>53.962515459994286</v>
      </c>
    </row>
    <row r="128" spans="1:6" ht="24" x14ac:dyDescent="0.2">
      <c r="A128" s="53">
        <v>663</v>
      </c>
      <c r="B128" s="231" t="s">
        <v>301</v>
      </c>
      <c r="C128" s="50" t="s">
        <v>302</v>
      </c>
      <c r="D128" s="51">
        <f t="shared" ref="D128:E128" si="29">SUM(D129:D132)</f>
        <v>371.62</v>
      </c>
      <c r="E128" s="51">
        <f t="shared" si="29"/>
        <v>580.72</v>
      </c>
      <c r="F128" s="52">
        <f t="shared" si="0"/>
        <v>156.26715462031106</v>
      </c>
    </row>
    <row r="129" spans="1:6" ht="12.75" customHeight="1" x14ac:dyDescent="0.2">
      <c r="A129" s="53">
        <v>6631</v>
      </c>
      <c r="B129" s="86" t="s">
        <v>303</v>
      </c>
      <c r="C129" s="50" t="s">
        <v>304</v>
      </c>
      <c r="D129" s="242">
        <v>371.62</v>
      </c>
      <c r="E129" s="242">
        <v>580.72</v>
      </c>
      <c r="F129" s="52">
        <f t="shared" si="0"/>
        <v>156.26715462031106</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39404.42</v>
      </c>
      <c r="E133" s="51">
        <f t="shared" si="30"/>
        <v>43604.58</v>
      </c>
      <c r="F133" s="52">
        <f t="shared" ref="F133:F223" si="31">IF(D133&lt;&gt;0,IF(E133/D133&gt;=100,"&gt;&gt;100",E133/D133*100),"-")</f>
        <v>110.65910880048482</v>
      </c>
    </row>
    <row r="134" spans="1:6" ht="24" x14ac:dyDescent="0.2">
      <c r="A134" s="53">
        <v>671</v>
      </c>
      <c r="B134" s="232" t="s">
        <v>313</v>
      </c>
      <c r="C134" s="50" t="s">
        <v>314</v>
      </c>
      <c r="D134" s="51">
        <f t="shared" ref="D134:E134" si="32">SUM(D135:D137)</f>
        <v>39404.42</v>
      </c>
      <c r="E134" s="51">
        <f t="shared" si="32"/>
        <v>43604.58</v>
      </c>
      <c r="F134" s="52">
        <f t="shared" si="31"/>
        <v>110.65910880048482</v>
      </c>
    </row>
    <row r="135" spans="1:6" ht="12.75" customHeight="1" x14ac:dyDescent="0.2">
      <c r="A135" s="53">
        <v>6711</v>
      </c>
      <c r="B135" s="85" t="s">
        <v>315</v>
      </c>
      <c r="C135" s="50" t="s">
        <v>316</v>
      </c>
      <c r="D135" s="242">
        <v>39404.42</v>
      </c>
      <c r="E135" s="242">
        <v>43604.58</v>
      </c>
      <c r="F135" s="52">
        <f t="shared" si="31"/>
        <v>110.65910880048482</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994571.93</v>
      </c>
      <c r="E151" s="51">
        <f t="shared" si="35"/>
        <v>1196527.2</v>
      </c>
      <c r="F151" s="52">
        <f t="shared" si="31"/>
        <v>120.30574802166394</v>
      </c>
    </row>
    <row r="152" spans="1:6" ht="12.75" customHeight="1" x14ac:dyDescent="0.2">
      <c r="A152" s="53">
        <v>31</v>
      </c>
      <c r="B152" s="85" t="s">
        <v>348</v>
      </c>
      <c r="C152" s="50" t="s">
        <v>34</v>
      </c>
      <c r="D152" s="51">
        <f t="shared" ref="D152:E152" si="36">D153+D158+D159</f>
        <v>882832.6</v>
      </c>
      <c r="E152" s="51">
        <f t="shared" si="36"/>
        <v>1031606.6000000001</v>
      </c>
      <c r="F152" s="52">
        <f t="shared" si="31"/>
        <v>116.85189241992198</v>
      </c>
    </row>
    <row r="153" spans="1:6" ht="12.75" customHeight="1" x14ac:dyDescent="0.2">
      <c r="A153" s="53">
        <v>311</v>
      </c>
      <c r="B153" s="85" t="s">
        <v>349</v>
      </c>
      <c r="C153" s="50" t="s">
        <v>350</v>
      </c>
      <c r="D153" s="51">
        <f t="shared" ref="D153:E153" si="37">SUM(D154:D157)</f>
        <v>580625.07999999996</v>
      </c>
      <c r="E153" s="51">
        <f t="shared" si="37"/>
        <v>846015.2</v>
      </c>
      <c r="F153" s="52">
        <f t="shared" si="31"/>
        <v>145.70765699614628</v>
      </c>
    </row>
    <row r="154" spans="1:6" ht="12.75" customHeight="1" x14ac:dyDescent="0.2">
      <c r="A154" s="53">
        <v>3111</v>
      </c>
      <c r="B154" s="85" t="s">
        <v>351</v>
      </c>
      <c r="C154" s="50" t="s">
        <v>352</v>
      </c>
      <c r="D154" s="242">
        <v>580625.07999999996</v>
      </c>
      <c r="E154" s="242">
        <v>846015.2</v>
      </c>
      <c r="F154" s="52">
        <f t="shared" si="31"/>
        <v>145.70765699614628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40517.01</v>
      </c>
      <c r="E158" s="242">
        <v>46172.56</v>
      </c>
      <c r="F158" s="52">
        <f t="shared" si="31"/>
        <v>113.95845843511157</v>
      </c>
    </row>
    <row r="159" spans="1:6" ht="12.75" customHeight="1" x14ac:dyDescent="0.2">
      <c r="A159" s="53">
        <v>313</v>
      </c>
      <c r="B159" s="85" t="s">
        <v>361</v>
      </c>
      <c r="C159" s="50" t="s">
        <v>362</v>
      </c>
      <c r="D159" s="51">
        <f t="shared" ref="D159:E159" si="38">SUM(D160:D162)</f>
        <v>261690.51</v>
      </c>
      <c r="E159" s="51">
        <f t="shared" si="38"/>
        <v>139418.84000000003</v>
      </c>
      <c r="F159" s="52">
        <f t="shared" si="31"/>
        <v>53.276230765876839</v>
      </c>
    </row>
    <row r="160" spans="1:6" ht="12.75" customHeight="1" x14ac:dyDescent="0.2">
      <c r="A160" s="53">
        <v>3131</v>
      </c>
      <c r="B160" s="85" t="s">
        <v>141</v>
      </c>
      <c r="C160" s="50" t="s">
        <v>363</v>
      </c>
      <c r="D160" s="242">
        <v>143284.69</v>
      </c>
      <c r="E160" s="242"/>
      <c r="F160" s="52">
        <f t="shared" si="31"/>
        <v>0</v>
      </c>
    </row>
    <row r="161" spans="1:6" ht="12.75" customHeight="1" x14ac:dyDescent="0.2">
      <c r="A161" s="53">
        <v>3132</v>
      </c>
      <c r="B161" s="85" t="s">
        <v>364</v>
      </c>
      <c r="C161" s="50" t="s">
        <v>365</v>
      </c>
      <c r="D161" s="242">
        <v>118405.82</v>
      </c>
      <c r="E161" s="242">
        <v>139403.64000000001</v>
      </c>
      <c r="F161" s="52">
        <f t="shared" si="31"/>
        <v>117.73377355944159</v>
      </c>
    </row>
    <row r="162" spans="1:6" ht="12.75" customHeight="1" x14ac:dyDescent="0.2">
      <c r="A162" s="53">
        <v>3133</v>
      </c>
      <c r="B162" s="85" t="s">
        <v>366</v>
      </c>
      <c r="C162" s="50" t="s">
        <v>367</v>
      </c>
      <c r="D162" s="242">
        <v>0</v>
      </c>
      <c r="E162" s="242">
        <v>15.2</v>
      </c>
      <c r="F162" s="52" t="str">
        <f t="shared" si="31"/>
        <v>-</v>
      </c>
    </row>
    <row r="163" spans="1:6" ht="12.75" customHeight="1" x14ac:dyDescent="0.2">
      <c r="A163" s="53">
        <v>32</v>
      </c>
      <c r="B163" s="85" t="s">
        <v>368</v>
      </c>
      <c r="C163" s="50" t="s">
        <v>369</v>
      </c>
      <c r="D163" s="51">
        <f t="shared" ref="D163:E163" si="39">D164+D169+D177+D187+D188</f>
        <v>111544.40999999999</v>
      </c>
      <c r="E163" s="51">
        <f t="shared" si="39"/>
        <v>154024.98000000001</v>
      </c>
      <c r="F163" s="52">
        <f t="shared" si="31"/>
        <v>138.08399721689329</v>
      </c>
    </row>
    <row r="164" spans="1:6" ht="12.75" customHeight="1" x14ac:dyDescent="0.2">
      <c r="A164" s="53">
        <v>321</v>
      </c>
      <c r="B164" s="85" t="s">
        <v>370</v>
      </c>
      <c r="C164" s="50" t="s">
        <v>371</v>
      </c>
      <c r="D164" s="51">
        <f t="shared" ref="D164:E164" si="40">SUM(D165:D168)</f>
        <v>44398.729999999996</v>
      </c>
      <c r="E164" s="51">
        <f t="shared" si="40"/>
        <v>56458.65</v>
      </c>
      <c r="F164" s="52">
        <f t="shared" si="31"/>
        <v>127.16275893477136</v>
      </c>
    </row>
    <row r="165" spans="1:6" ht="12.75" customHeight="1" x14ac:dyDescent="0.2">
      <c r="A165" s="53">
        <v>3211</v>
      </c>
      <c r="B165" s="85" t="s">
        <v>372</v>
      </c>
      <c r="C165" s="50" t="s">
        <v>373</v>
      </c>
      <c r="D165" s="242">
        <v>1674.32</v>
      </c>
      <c r="E165" s="242">
        <v>2409.7399999999998</v>
      </c>
      <c r="F165" s="52">
        <f t="shared" si="31"/>
        <v>143.92350327297052</v>
      </c>
    </row>
    <row r="166" spans="1:6" ht="12.75" customHeight="1" x14ac:dyDescent="0.2">
      <c r="A166" s="53">
        <v>3212</v>
      </c>
      <c r="B166" s="85" t="s">
        <v>374</v>
      </c>
      <c r="C166" s="50" t="s">
        <v>375</v>
      </c>
      <c r="D166" s="242">
        <v>41665.589999999997</v>
      </c>
      <c r="E166" s="242">
        <v>53267.78</v>
      </c>
      <c r="F166" s="52">
        <f t="shared" si="31"/>
        <v>127.84597554000796</v>
      </c>
    </row>
    <row r="167" spans="1:6" ht="12.75" customHeight="1" x14ac:dyDescent="0.2">
      <c r="A167" s="53">
        <v>3213</v>
      </c>
      <c r="B167" s="85" t="s">
        <v>376</v>
      </c>
      <c r="C167" s="50" t="s">
        <v>377</v>
      </c>
      <c r="D167" s="242">
        <v>418.08</v>
      </c>
      <c r="E167" s="242">
        <v>460.19</v>
      </c>
      <c r="F167" s="52">
        <f t="shared" si="31"/>
        <v>110.0722349789514</v>
      </c>
    </row>
    <row r="168" spans="1:6" ht="12.75" customHeight="1" x14ac:dyDescent="0.2">
      <c r="A168" s="53">
        <v>3214</v>
      </c>
      <c r="B168" s="85" t="s">
        <v>378</v>
      </c>
      <c r="C168" s="50" t="s">
        <v>379</v>
      </c>
      <c r="D168" s="242">
        <v>640.74</v>
      </c>
      <c r="E168" s="242">
        <v>320.94</v>
      </c>
      <c r="F168" s="52">
        <f t="shared" si="31"/>
        <v>50.088959640415766</v>
      </c>
    </row>
    <row r="169" spans="1:6" ht="12.75" customHeight="1" x14ac:dyDescent="0.2">
      <c r="A169" s="53">
        <v>322</v>
      </c>
      <c r="B169" s="85" t="s">
        <v>380</v>
      </c>
      <c r="C169" s="50" t="s">
        <v>381</v>
      </c>
      <c r="D169" s="51">
        <f t="shared" ref="D169:E169" si="41">SUM(D170:D176)</f>
        <v>35938.969999999994</v>
      </c>
      <c r="E169" s="51">
        <f t="shared" si="41"/>
        <v>71265.159999999989</v>
      </c>
      <c r="F169" s="52">
        <f t="shared" si="31"/>
        <v>198.29494278773154</v>
      </c>
    </row>
    <row r="170" spans="1:6" ht="12.75" customHeight="1" x14ac:dyDescent="0.2">
      <c r="A170" s="53">
        <v>3221</v>
      </c>
      <c r="B170" s="85" t="s">
        <v>382</v>
      </c>
      <c r="C170" s="50" t="s">
        <v>383</v>
      </c>
      <c r="D170" s="242">
        <v>7216.12</v>
      </c>
      <c r="E170" s="242">
        <v>9380.64</v>
      </c>
      <c r="F170" s="52">
        <f t="shared" si="31"/>
        <v>129.99562091539497</v>
      </c>
    </row>
    <row r="171" spans="1:6" ht="12.75" customHeight="1" x14ac:dyDescent="0.2">
      <c r="A171" s="53">
        <v>3222</v>
      </c>
      <c r="B171" s="85" t="s">
        <v>384</v>
      </c>
      <c r="C171" s="50" t="s">
        <v>385</v>
      </c>
      <c r="D171" s="242">
        <v>18468.37</v>
      </c>
      <c r="E171" s="242">
        <v>54459.95</v>
      </c>
      <c r="F171" s="52">
        <f t="shared" si="31"/>
        <v>294.88227710404328</v>
      </c>
    </row>
    <row r="172" spans="1:6" ht="12.75" customHeight="1" x14ac:dyDescent="0.2">
      <c r="A172" s="53">
        <v>3223</v>
      </c>
      <c r="B172" s="85" t="s">
        <v>386</v>
      </c>
      <c r="C172" s="50" t="s">
        <v>387</v>
      </c>
      <c r="D172" s="242">
        <v>8017.2</v>
      </c>
      <c r="E172" s="242">
        <v>6736.19</v>
      </c>
      <c r="F172" s="52">
        <f t="shared" si="31"/>
        <v>84.021728284188995</v>
      </c>
    </row>
    <row r="173" spans="1:6" ht="12.75" customHeight="1" x14ac:dyDescent="0.2">
      <c r="A173" s="53">
        <v>3224</v>
      </c>
      <c r="B173" s="85" t="s">
        <v>388</v>
      </c>
      <c r="C173" s="50" t="s">
        <v>389</v>
      </c>
      <c r="D173" s="242">
        <v>0</v>
      </c>
      <c r="E173" s="242"/>
      <c r="F173" s="52" t="str">
        <f t="shared" si="31"/>
        <v>-</v>
      </c>
    </row>
    <row r="174" spans="1:6" ht="12.75" customHeight="1" x14ac:dyDescent="0.2">
      <c r="A174" s="53">
        <v>3225</v>
      </c>
      <c r="B174" s="85" t="s">
        <v>390</v>
      </c>
      <c r="C174" s="50" t="s">
        <v>391</v>
      </c>
      <c r="D174" s="242">
        <v>2112.36</v>
      </c>
      <c r="E174" s="242">
        <v>422.93</v>
      </c>
      <c r="F174" s="52">
        <f t="shared" si="31"/>
        <v>20.021681910280446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124.92</v>
      </c>
      <c r="E176" s="242">
        <v>265.45</v>
      </c>
      <c r="F176" s="52">
        <f t="shared" si="31"/>
        <v>212.49599743836055</v>
      </c>
    </row>
    <row r="177" spans="1:6" ht="12.75" customHeight="1" x14ac:dyDescent="0.2">
      <c r="A177" s="53">
        <v>323</v>
      </c>
      <c r="B177" s="85" t="s">
        <v>396</v>
      </c>
      <c r="C177" s="50" t="s">
        <v>397</v>
      </c>
      <c r="D177" s="51">
        <f t="shared" ref="D177:E177" si="42">SUM(D178:D186)</f>
        <v>26536.29</v>
      </c>
      <c r="E177" s="51">
        <f t="shared" si="42"/>
        <v>19118.89</v>
      </c>
      <c r="F177" s="52">
        <f t="shared" si="31"/>
        <v>72.048089616144523</v>
      </c>
    </row>
    <row r="178" spans="1:6" ht="12.75" customHeight="1" x14ac:dyDescent="0.2">
      <c r="A178" s="53">
        <v>3231</v>
      </c>
      <c r="B178" s="85" t="s">
        <v>398</v>
      </c>
      <c r="C178" s="50" t="s">
        <v>399</v>
      </c>
      <c r="D178" s="242">
        <v>2730.75</v>
      </c>
      <c r="E178" s="242">
        <v>2623.66</v>
      </c>
      <c r="F178" s="52">
        <f t="shared" si="31"/>
        <v>96.078366749061601</v>
      </c>
    </row>
    <row r="179" spans="1:6" ht="12.75" customHeight="1" x14ac:dyDescent="0.2">
      <c r="A179" s="53">
        <v>3232</v>
      </c>
      <c r="B179" s="85" t="s">
        <v>400</v>
      </c>
      <c r="C179" s="50" t="s">
        <v>401</v>
      </c>
      <c r="D179" s="242">
        <v>0</v>
      </c>
      <c r="E179" s="242"/>
      <c r="F179" s="52" t="str">
        <f t="shared" si="31"/>
        <v>-</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3697.96</v>
      </c>
      <c r="E181" s="242">
        <v>4794.41</v>
      </c>
      <c r="F181" s="52">
        <f t="shared" si="31"/>
        <v>129.65013142381204</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4102.13</v>
      </c>
      <c r="E183" s="242">
        <v>2874.88</v>
      </c>
      <c r="F183" s="52">
        <f t="shared" si="31"/>
        <v>70.082615616764954</v>
      </c>
    </row>
    <row r="184" spans="1:6" ht="12.75" customHeight="1" x14ac:dyDescent="0.2">
      <c r="A184" s="53">
        <v>3237</v>
      </c>
      <c r="B184" s="85" t="s">
        <v>410</v>
      </c>
      <c r="C184" s="50" t="s">
        <v>411</v>
      </c>
      <c r="D184" s="242">
        <v>223.97</v>
      </c>
      <c r="E184" s="242"/>
      <c r="F184" s="52">
        <f t="shared" si="31"/>
        <v>0</v>
      </c>
    </row>
    <row r="185" spans="1:6" ht="12.75" customHeight="1" x14ac:dyDescent="0.2">
      <c r="A185" s="53">
        <v>3238</v>
      </c>
      <c r="B185" s="85" t="s">
        <v>412</v>
      </c>
      <c r="C185" s="50" t="s">
        <v>413</v>
      </c>
      <c r="D185" s="242">
        <v>1892.34</v>
      </c>
      <c r="E185" s="242">
        <v>1191.24</v>
      </c>
      <c r="F185" s="52">
        <f t="shared" si="31"/>
        <v>62.950632550175975</v>
      </c>
    </row>
    <row r="186" spans="1:6" ht="12.75" customHeight="1" x14ac:dyDescent="0.2">
      <c r="A186" s="53">
        <v>3239</v>
      </c>
      <c r="B186" s="85" t="s">
        <v>414</v>
      </c>
      <c r="C186" s="50" t="s">
        <v>415</v>
      </c>
      <c r="D186" s="242">
        <v>13889.14</v>
      </c>
      <c r="E186" s="242">
        <v>7634.7</v>
      </c>
      <c r="F186" s="52">
        <f t="shared" si="31"/>
        <v>54.968846163261361</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4670.42</v>
      </c>
      <c r="E188" s="51">
        <f t="shared" si="43"/>
        <v>7182.28</v>
      </c>
      <c r="F188" s="52">
        <f t="shared" si="31"/>
        <v>153.78231508087066</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153.24</v>
      </c>
      <c r="E190" s="242">
        <v>76.64</v>
      </c>
      <c r="F190" s="52">
        <f t="shared" si="31"/>
        <v>50.013051422605059</v>
      </c>
    </row>
    <row r="191" spans="1:6" ht="12.75" customHeight="1" x14ac:dyDescent="0.2">
      <c r="A191" s="53">
        <v>3293</v>
      </c>
      <c r="B191" s="85" t="s">
        <v>424</v>
      </c>
      <c r="C191" s="50" t="s">
        <v>425</v>
      </c>
      <c r="D191" s="242">
        <v>111.58</v>
      </c>
      <c r="E191" s="242">
        <v>303.22000000000003</v>
      </c>
      <c r="F191" s="52">
        <f t="shared" si="31"/>
        <v>271.7512098942463</v>
      </c>
    </row>
    <row r="192" spans="1:6" ht="12.75" customHeight="1" x14ac:dyDescent="0.2">
      <c r="A192" s="53">
        <v>3294</v>
      </c>
      <c r="B192" s="85" t="s">
        <v>426</v>
      </c>
      <c r="C192" s="50" t="s">
        <v>427</v>
      </c>
      <c r="D192" s="242">
        <v>199.08</v>
      </c>
      <c r="E192" s="242">
        <v>202.91</v>
      </c>
      <c r="F192" s="52">
        <f t="shared" si="31"/>
        <v>101.92384970865982</v>
      </c>
    </row>
    <row r="193" spans="1:6" ht="12.75" customHeight="1" x14ac:dyDescent="0.2">
      <c r="A193" s="53">
        <v>3295</v>
      </c>
      <c r="B193" s="85" t="s">
        <v>428</v>
      </c>
      <c r="C193" s="50" t="s">
        <v>429</v>
      </c>
      <c r="D193" s="242">
        <v>3252.04</v>
      </c>
      <c r="E193" s="242">
        <v>3328.86</v>
      </c>
      <c r="F193" s="52">
        <f t="shared" si="31"/>
        <v>102.362209566918</v>
      </c>
    </row>
    <row r="194" spans="1:6" ht="12.75" customHeight="1" x14ac:dyDescent="0.2">
      <c r="A194" s="53" t="s">
        <v>430</v>
      </c>
      <c r="B194" s="85" t="s">
        <v>431</v>
      </c>
      <c r="C194" s="50" t="s">
        <v>430</v>
      </c>
      <c r="D194" s="242">
        <v>0</v>
      </c>
      <c r="E194" s="242">
        <v>348.4</v>
      </c>
      <c r="F194" s="52" t="str">
        <f t="shared" si="31"/>
        <v>-</v>
      </c>
    </row>
    <row r="195" spans="1:6" ht="12.75" customHeight="1" x14ac:dyDescent="0.2">
      <c r="A195" s="53">
        <v>3299</v>
      </c>
      <c r="B195" s="85" t="s">
        <v>432</v>
      </c>
      <c r="C195" s="50" t="s">
        <v>433</v>
      </c>
      <c r="D195" s="242">
        <v>954.48</v>
      </c>
      <c r="E195" s="242">
        <v>2922.25</v>
      </c>
      <c r="F195" s="52">
        <f t="shared" si="31"/>
        <v>306.16147011985584</v>
      </c>
    </row>
    <row r="196" spans="1:6" ht="12.75" customHeight="1" x14ac:dyDescent="0.2">
      <c r="A196" s="53">
        <v>34</v>
      </c>
      <c r="B196" s="232" t="s">
        <v>434</v>
      </c>
      <c r="C196" s="50" t="s">
        <v>435</v>
      </c>
      <c r="D196" s="51">
        <f t="shared" ref="D196:E196" si="44">D197+D202+D210</f>
        <v>194.92</v>
      </c>
      <c r="E196" s="51">
        <f t="shared" si="44"/>
        <v>355.33</v>
      </c>
      <c r="F196" s="52">
        <f t="shared" si="31"/>
        <v>182.29530063615843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194.92</v>
      </c>
      <c r="E210" s="51">
        <f t="shared" si="47"/>
        <v>355.33</v>
      </c>
      <c r="F210" s="52">
        <f t="shared" si="31"/>
        <v>182.29530063615843</v>
      </c>
    </row>
    <row r="211" spans="1:6" ht="12.75" customHeight="1" x14ac:dyDescent="0.2">
      <c r="A211" s="53">
        <v>3431</v>
      </c>
      <c r="B211" s="232" t="s">
        <v>464</v>
      </c>
      <c r="C211" s="50" t="s">
        <v>465</v>
      </c>
      <c r="D211" s="242">
        <v>183.85</v>
      </c>
      <c r="E211" s="242"/>
      <c r="F211" s="52">
        <f t="shared" si="31"/>
        <v>0</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11.07</v>
      </c>
      <c r="E213" s="242">
        <v>355.33</v>
      </c>
      <c r="F213" s="52">
        <f t="shared" si="31"/>
        <v>3209.8464317976513</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9973.39</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9973.39</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v>9973.39</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566.9</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566.9</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566.9</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994571.93</v>
      </c>
      <c r="E289" s="51">
        <f t="shared" si="79"/>
        <v>1196527.2</v>
      </c>
      <c r="F289" s="52">
        <f t="shared" si="76"/>
        <v>120.30574802166394</v>
      </c>
    </row>
    <row r="290" spans="1:6" ht="12.75" customHeight="1" x14ac:dyDescent="0.2">
      <c r="A290" s="53" t="s">
        <v>607</v>
      </c>
      <c r="B290" s="85" t="s">
        <v>618</v>
      </c>
      <c r="C290" s="50" t="s">
        <v>619</v>
      </c>
      <c r="D290" s="51">
        <f>IF(D6&gt;=D289,D6-D289,0)</f>
        <v>25705.780000000028</v>
      </c>
      <c r="E290" s="51">
        <f>IF(E6&gt;=E289,E6-E289,0)</f>
        <v>2903.1900000004098</v>
      </c>
      <c r="F290" s="52">
        <f t="shared" si="76"/>
        <v>11.293919110800788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4612.5</v>
      </c>
      <c r="E293" s="242">
        <v>6430.18</v>
      </c>
      <c r="F293" s="52">
        <f t="shared" si="76"/>
        <v>139.40769647696479</v>
      </c>
    </row>
    <row r="294" spans="1:6" ht="12.75" customHeight="1" x14ac:dyDescent="0.2">
      <c r="A294" s="53">
        <v>96</v>
      </c>
      <c r="B294" s="85" t="s">
        <v>626</v>
      </c>
      <c r="C294" s="50" t="s">
        <v>627</v>
      </c>
      <c r="D294" s="242">
        <v>466.18</v>
      </c>
      <c r="E294" s="242">
        <v>437.12</v>
      </c>
      <c r="F294" s="52">
        <f t="shared" si="76"/>
        <v>93.766356343043455</v>
      </c>
    </row>
    <row r="295" spans="1:6" ht="24" x14ac:dyDescent="0.2">
      <c r="A295" s="53">
        <v>9661</v>
      </c>
      <c r="B295" s="85" t="s">
        <v>628</v>
      </c>
      <c r="C295" s="50" t="s">
        <v>629</v>
      </c>
      <c r="D295" s="242">
        <v>14.93</v>
      </c>
      <c r="E295" s="242">
        <v>27.88</v>
      </c>
      <c r="F295" s="52">
        <f t="shared" si="76"/>
        <v>186.73811118553246</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14638.15</v>
      </c>
      <c r="E350" s="51">
        <f t="shared" si="95"/>
        <v>412.49</v>
      </c>
      <c r="F350" s="52">
        <f t="shared" si="81"/>
        <v>2.8179107332552271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14638.15</v>
      </c>
      <c r="E363" s="51">
        <f t="shared" si="99"/>
        <v>412.49</v>
      </c>
      <c r="F363" s="52">
        <f t="shared" si="81"/>
        <v>2.8179107332552271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2530.23</v>
      </c>
      <c r="E369" s="51">
        <f t="shared" si="101"/>
        <v>0</v>
      </c>
      <c r="F369" s="52">
        <f t="shared" si="81"/>
        <v>0</v>
      </c>
    </row>
    <row r="370" spans="1:6" ht="12.75" customHeight="1" x14ac:dyDescent="0.2">
      <c r="A370" s="53">
        <v>4221</v>
      </c>
      <c r="B370" s="85" t="s">
        <v>673</v>
      </c>
      <c r="C370" s="50" t="s">
        <v>765</v>
      </c>
      <c r="D370" s="242">
        <v>1538.96</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991.27</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12107.92</v>
      </c>
      <c r="E383" s="51">
        <f t="shared" si="103"/>
        <v>412.49</v>
      </c>
      <c r="F383" s="52">
        <f t="shared" si="81"/>
        <v>3.4067783731640113</v>
      </c>
    </row>
    <row r="384" spans="1:6" ht="12.75" customHeight="1" x14ac:dyDescent="0.2">
      <c r="A384" s="53">
        <v>4241</v>
      </c>
      <c r="B384" s="85" t="s">
        <v>782</v>
      </c>
      <c r="C384" s="50" t="s">
        <v>783</v>
      </c>
      <c r="D384" s="242">
        <v>12107.92</v>
      </c>
      <c r="E384" s="242">
        <v>412.49</v>
      </c>
      <c r="F384" s="52">
        <f t="shared" si="81"/>
        <v>3.4067783731640113</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14638.15</v>
      </c>
      <c r="E408" s="51">
        <f t="shared" si="111"/>
        <v>412.49</v>
      </c>
      <c r="F408" s="52">
        <f t="shared" si="81"/>
        <v>2.8179107332552271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1020277.7100000001</v>
      </c>
      <c r="E412" s="51">
        <f>E6+E298</f>
        <v>1199430.3900000004</v>
      </c>
      <c r="F412" s="52">
        <f t="shared" si="81"/>
        <v>117.5592074828333</v>
      </c>
    </row>
    <row r="413" spans="1:6" ht="12.75" customHeight="1" x14ac:dyDescent="0.2">
      <c r="A413" s="53" t="s">
        <v>607</v>
      </c>
      <c r="B413" s="85" t="s">
        <v>830</v>
      </c>
      <c r="C413" s="50" t="s">
        <v>831</v>
      </c>
      <c r="D413" s="51">
        <f t="shared" ref="D413:E413" si="112">D289+D350</f>
        <v>1009210.0800000001</v>
      </c>
      <c r="E413" s="51">
        <f t="shared" si="112"/>
        <v>1196939.69</v>
      </c>
      <c r="F413" s="52">
        <f t="shared" si="81"/>
        <v>118.60163842200227</v>
      </c>
    </row>
    <row r="414" spans="1:6" ht="12.75" customHeight="1" x14ac:dyDescent="0.2">
      <c r="A414" s="53" t="s">
        <v>607</v>
      </c>
      <c r="B414" s="85" t="s">
        <v>832</v>
      </c>
      <c r="C414" s="50" t="s">
        <v>833</v>
      </c>
      <c r="D414" s="51">
        <f t="shared" ref="D414:E414" si="113">IF(D412&gt;=D413,D412-D413,0)</f>
        <v>11067.630000000005</v>
      </c>
      <c r="E414" s="51">
        <f t="shared" si="113"/>
        <v>2490.7000000004191</v>
      </c>
      <c r="F414" s="52">
        <f t="shared" si="81"/>
        <v>22.504366336789523</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4612.5</v>
      </c>
      <c r="E417" s="51">
        <f t="shared" si="116"/>
        <v>6430.18</v>
      </c>
      <c r="F417" s="52">
        <f t="shared" si="81"/>
        <v>139.40769647696479</v>
      </c>
    </row>
    <row r="418" spans="1:6" ht="12.75" customHeight="1" x14ac:dyDescent="0.2">
      <c r="A418" s="55" t="s">
        <v>841</v>
      </c>
      <c r="B418" s="233" t="s">
        <v>842</v>
      </c>
      <c r="C418" s="56" t="s">
        <v>843</v>
      </c>
      <c r="D418" s="62">
        <f t="shared" ref="D418:E418" si="117">D294+D411</f>
        <v>466.18</v>
      </c>
      <c r="E418" s="62">
        <f t="shared" si="117"/>
        <v>437.12</v>
      </c>
      <c r="F418" s="57">
        <f t="shared" si="81"/>
        <v>93.766356343043455</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1020277.7100000001</v>
      </c>
      <c r="E639" s="51">
        <f t="shared" si="180"/>
        <v>1199430.3900000004</v>
      </c>
      <c r="F639" s="52">
        <f t="shared" si="119"/>
        <v>117.5592074828333</v>
      </c>
    </row>
    <row r="640" spans="1:6" ht="12.75" customHeight="1" x14ac:dyDescent="0.2">
      <c r="A640" s="53" t="s">
        <v>607</v>
      </c>
      <c r="B640" s="85" t="s">
        <v>1276</v>
      </c>
      <c r="C640" s="50" t="s">
        <v>1277</v>
      </c>
      <c r="D640" s="51">
        <f t="shared" ref="D640:E640" si="181">D413+D528</f>
        <v>1009210.0800000001</v>
      </c>
      <c r="E640" s="51">
        <f t="shared" si="181"/>
        <v>1196939.69</v>
      </c>
      <c r="F640" s="52">
        <f t="shared" si="119"/>
        <v>118.60163842200227</v>
      </c>
    </row>
    <row r="641" spans="1:6" ht="12.75" customHeight="1" x14ac:dyDescent="0.2">
      <c r="A641" s="53" t="s">
        <v>607</v>
      </c>
      <c r="B641" s="85" t="s">
        <v>1278</v>
      </c>
      <c r="C641" s="50" t="s">
        <v>1279</v>
      </c>
      <c r="D641" s="51">
        <f t="shared" ref="D641:E641" si="182">IF(D639&gt;=D640,D639-D640,0)</f>
        <v>11067.630000000005</v>
      </c>
      <c r="E641" s="51">
        <f t="shared" si="182"/>
        <v>2490.7000000004191</v>
      </c>
      <c r="F641" s="52">
        <f t="shared" si="119"/>
        <v>22.504366336789523</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4612.5</v>
      </c>
      <c r="E644" s="51">
        <f t="shared" si="185"/>
        <v>6430.18</v>
      </c>
      <c r="F644" s="52">
        <f t="shared" si="119"/>
        <v>139.40769647696479</v>
      </c>
    </row>
    <row r="645" spans="1:6" ht="24" x14ac:dyDescent="0.2">
      <c r="A645" s="53" t="s">
        <v>607</v>
      </c>
      <c r="B645" s="85" t="s">
        <v>1286</v>
      </c>
      <c r="C645" s="50" t="s">
        <v>1287</v>
      </c>
      <c r="D645" s="51">
        <f t="shared" ref="D645:E645" si="186">IF(D641+D643-D642-D644&gt;=0,D641+D643-D642-D644,0)</f>
        <v>6455.1300000000047</v>
      </c>
      <c r="E645" s="51">
        <f t="shared" si="186"/>
        <v>0</v>
      </c>
      <c r="F645" s="52">
        <f t="shared" si="119"/>
        <v>0</v>
      </c>
    </row>
    <row r="646" spans="1:6" ht="24" x14ac:dyDescent="0.2">
      <c r="A646" s="53" t="s">
        <v>607</v>
      </c>
      <c r="B646" s="85" t="s">
        <v>1288</v>
      </c>
      <c r="C646" s="50" t="s">
        <v>1289</v>
      </c>
      <c r="D646" s="51">
        <f t="shared" ref="D646:E646" si="187">IF(D642+D644-D641-D643&gt;=0,D642+D644-D641-D643,0)</f>
        <v>0</v>
      </c>
      <c r="E646" s="51">
        <f t="shared" si="187"/>
        <v>3939.4799999995812</v>
      </c>
      <c r="F646" s="52" t="str">
        <f t="shared" si="119"/>
        <v>-</v>
      </c>
    </row>
    <row r="647" spans="1:6" ht="24" x14ac:dyDescent="0.2">
      <c r="A647" s="55" t="s">
        <v>1290</v>
      </c>
      <c r="B647" s="233" t="s">
        <v>1291</v>
      </c>
      <c r="C647" s="56" t="s">
        <v>1290</v>
      </c>
      <c r="D647" s="243">
        <v>84358.8</v>
      </c>
      <c r="E647" s="243">
        <v>96501.84</v>
      </c>
      <c r="F647" s="57">
        <f t="shared" si="119"/>
        <v>114.39451485796384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0</v>
      </c>
      <c r="E650" s="242">
        <v>4198</v>
      </c>
      <c r="F650" s="52" t="str">
        <f t="shared" si="188"/>
        <v>-</v>
      </c>
    </row>
    <row r="651" spans="1:6" ht="12.75" customHeight="1" x14ac:dyDescent="0.2">
      <c r="A651" s="53" t="s">
        <v>1297</v>
      </c>
      <c r="B651" s="85" t="s">
        <v>1298</v>
      </c>
      <c r="C651" s="50" t="s">
        <v>1297</v>
      </c>
      <c r="D651" s="242">
        <v>0</v>
      </c>
      <c r="E651" s="242">
        <v>4198</v>
      </c>
      <c r="F651" s="52" t="str">
        <f t="shared" si="188"/>
        <v>-</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58</v>
      </c>
      <c r="E654" s="262">
        <v>59</v>
      </c>
      <c r="F654" s="52">
        <f t="shared" si="188"/>
        <v>101.72413793103448</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49</v>
      </c>
      <c r="E656" s="262">
        <v>51</v>
      </c>
      <c r="F656" s="52">
        <f t="shared" si="188"/>
        <v>104.08163265306123</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15813.42</v>
      </c>
      <c r="E669" s="242"/>
      <c r="F669" s="52">
        <f t="shared" si="188"/>
        <v>0</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924609.77</v>
      </c>
      <c r="E675" s="242">
        <v>1135735.53</v>
      </c>
      <c r="F675" s="52">
        <f t="shared" si="188"/>
        <v>122.83403948889703</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11571.75</v>
      </c>
      <c r="E677" s="242">
        <v>1684.49</v>
      </c>
      <c r="F677" s="52">
        <f t="shared" si="188"/>
        <v>14.556916628859076</v>
      </c>
    </row>
    <row r="678" spans="1:6" ht="24" x14ac:dyDescent="0.2">
      <c r="A678" s="53">
        <v>63623</v>
      </c>
      <c r="B678" s="232" t="s">
        <v>1352</v>
      </c>
      <c r="C678" s="50" t="s">
        <v>1353</v>
      </c>
      <c r="D678" s="242">
        <v>5972.52</v>
      </c>
      <c r="E678" s="242">
        <v>0</v>
      </c>
      <c r="F678" s="52">
        <f t="shared" si="188"/>
        <v>0</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9802.43</v>
      </c>
      <c r="E710" s="242">
        <v>1565.42</v>
      </c>
      <c r="F710" s="52">
        <f t="shared" si="188"/>
        <v>15.969713632232008</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119.92</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3881.23</v>
      </c>
      <c r="E716" s="242">
        <v>2130.9899999999998</v>
      </c>
      <c r="F716" s="52">
        <f t="shared" si="188"/>
        <v>54.905017223921284</v>
      </c>
    </row>
    <row r="717" spans="1:6" ht="12.75" customHeight="1" x14ac:dyDescent="0.2">
      <c r="A717" s="53">
        <v>31215</v>
      </c>
      <c r="B717" s="85" t="s">
        <v>1412</v>
      </c>
      <c r="C717" s="50" t="s">
        <v>1413</v>
      </c>
      <c r="D717" s="242">
        <v>566.64</v>
      </c>
      <c r="E717" s="242">
        <v>1447.98</v>
      </c>
      <c r="F717" s="52">
        <f t="shared" si="188"/>
        <v>255.53790766624314</v>
      </c>
    </row>
    <row r="718" spans="1:6" ht="12.75" customHeight="1" x14ac:dyDescent="0.2">
      <c r="A718" s="53">
        <v>32121</v>
      </c>
      <c r="B718" s="85" t="s">
        <v>1414</v>
      </c>
      <c r="C718" s="50" t="s">
        <v>1415</v>
      </c>
      <c r="D718" s="242">
        <v>41665.589999999997</v>
      </c>
      <c r="E718" s="242">
        <v>53267.78</v>
      </c>
      <c r="F718" s="52">
        <f t="shared" si="188"/>
        <v>127.84597554000796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131.4</v>
      </c>
      <c r="E720" s="242">
        <v>2317.38</v>
      </c>
      <c r="F720" s="52">
        <f t="shared" si="188"/>
        <v>1763.6073059360729</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9973.39</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9" workbookViewId="0">
      <selection activeCell="A179" sqref="A179:E17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1309307.3699999999</v>
      </c>
      <c r="E6" s="229">
        <f t="shared" si="0"/>
        <v>1304494.8600000003</v>
      </c>
      <c r="F6" s="230">
        <f t="shared" ref="F6:F260" si="1">IF(D6&gt;0,IF(E6/D6&gt;=100,"&gt;&gt;100",E6/D6*100),"-")</f>
        <v>99.632438485395554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1197609.5499999998</v>
      </c>
      <c r="E7" s="104">
        <f t="shared" si="2"/>
        <v>1187637.3800000004</v>
      </c>
      <c r="F7" s="93">
        <f t="shared" si="1"/>
        <v>99.167327114250256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65992.37</v>
      </c>
      <c r="E8" s="104">
        <f>E9+E10-E11</f>
        <v>65992.37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65992.37</v>
      </c>
      <c r="E9" s="247">
        <v>65992.37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1131617.18</v>
      </c>
      <c r="E12" s="104">
        <f t="shared" si="3"/>
        <v>1121645.0100000002</v>
      </c>
      <c r="F12" s="93">
        <f t="shared" si="1"/>
        <v>99.118768239273308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1006670.16</v>
      </c>
      <c r="E13" s="104">
        <f t="shared" si="4"/>
        <v>1000442.7400000001</v>
      </c>
      <c r="F13" s="93">
        <f t="shared" si="1"/>
        <v>99.381384265924808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1809227.52</v>
      </c>
      <c r="E15" s="247">
        <v>1809227.52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16274.05</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802557.36</v>
      </c>
      <c r="E18" s="247">
        <v>825058.83</v>
      </c>
      <c r="F18" s="93">
        <f t="shared" si="1"/>
        <v>102.80372109477634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68115.38</v>
      </c>
      <c r="E19" s="104">
        <f t="shared" si="5"/>
        <v>64068.270000000019</v>
      </c>
      <c r="F19" s="93">
        <f t="shared" si="1"/>
        <v>94.058449060990355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147213.93</v>
      </c>
      <c r="E20" s="247">
        <v>154945.34</v>
      </c>
      <c r="F20" s="93">
        <f t="shared" si="1"/>
        <v>105.25181957984546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14205.28</v>
      </c>
      <c r="E22" s="247">
        <v>14225.5</v>
      </c>
      <c r="F22" s="93">
        <f t="shared" si="1"/>
        <v>100.14234143923947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10909.36</v>
      </c>
      <c r="E25" s="247">
        <v>10909.36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56513.07</v>
      </c>
      <c r="E26" s="247">
        <v>58481.82</v>
      </c>
      <c r="F26" s="93">
        <f t="shared" si="1"/>
        <v>103.48370739724457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160726.26</v>
      </c>
      <c r="E28" s="247">
        <v>174493.75</v>
      </c>
      <c r="F28" s="93">
        <f t="shared" si="1"/>
        <v>108.56580001301592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56831.64</v>
      </c>
      <c r="E35" s="104">
        <f t="shared" si="7"/>
        <v>57134.000000000007</v>
      </c>
      <c r="F35" s="93">
        <f t="shared" si="1"/>
        <v>100.53202758181887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75413.33</v>
      </c>
      <c r="E36" s="247">
        <v>75825.820000000007</v>
      </c>
      <c r="F36" s="93">
        <f t="shared" si="1"/>
        <v>100.5469722660437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18581.689999999999</v>
      </c>
      <c r="E40" s="247">
        <v>18691.82</v>
      </c>
      <c r="F40" s="93">
        <f t="shared" si="1"/>
        <v>100.59268021369422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10222.35</v>
      </c>
      <c r="E54" s="247">
        <v>10586.39</v>
      </c>
      <c r="F54" s="93">
        <f t="shared" si="1"/>
        <v>103.56121635436078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10222.35</v>
      </c>
      <c r="E55" s="247">
        <v>10586.39</v>
      </c>
      <c r="F55" s="93">
        <f t="shared" si="1"/>
        <v>103.56121635436078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111697.82</v>
      </c>
      <c r="E68" s="104">
        <f t="shared" si="13"/>
        <v>116857.48</v>
      </c>
      <c r="F68" s="93">
        <f t="shared" si="1"/>
        <v>104.6193023283713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6452.47</v>
      </c>
      <c r="E78" s="104">
        <f>E79+SUM(E82:E84)-E85+E86</f>
        <v>4684.75</v>
      </c>
      <c r="F78" s="93">
        <f t="shared" si="1"/>
        <v>72.603979561315285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6452.47</v>
      </c>
      <c r="E86" s="247">
        <v>4684.75</v>
      </c>
      <c r="F86" s="93">
        <f t="shared" si="1"/>
        <v>72.603979561315285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20886.550000000003</v>
      </c>
      <c r="E146" s="104">
        <f t="shared" si="26"/>
        <v>15670.890000000001</v>
      </c>
      <c r="F146" s="93">
        <f t="shared" si="1"/>
        <v>75.028618895892336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452.31</v>
      </c>
      <c r="E159" s="247">
        <v>409.24</v>
      </c>
      <c r="F159" s="93">
        <f t="shared" si="1"/>
        <v>90.47776967124318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14.93</v>
      </c>
      <c r="E160" s="247">
        <v>27.88</v>
      </c>
      <c r="F160" s="93">
        <f t="shared" si="1"/>
        <v>186.73811118553246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20419.310000000001</v>
      </c>
      <c r="E161" s="247">
        <v>15233.77</v>
      </c>
      <c r="F161" s="93">
        <f t="shared" si="1"/>
        <v>74.604724645445899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84358.8</v>
      </c>
      <c r="E170" s="104">
        <f t="shared" si="29"/>
        <v>96501.84</v>
      </c>
      <c r="F170" s="93">
        <f t="shared" si="1"/>
        <v>114.39451485796384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84358.8</v>
      </c>
      <c r="E173" s="247">
        <v>96501.84</v>
      </c>
      <c r="F173" s="93">
        <f t="shared" si="1"/>
        <v>114.39451485796384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1309307.3699999996</v>
      </c>
      <c r="E175" s="104">
        <f t="shared" si="30"/>
        <v>1304494.8600000003</v>
      </c>
      <c r="F175" s="93">
        <f t="shared" si="1"/>
        <v>99.632438485395582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104776.48</v>
      </c>
      <c r="E176" s="104">
        <f t="shared" si="31"/>
        <v>120359.81000000001</v>
      </c>
      <c r="F176" s="93">
        <f t="shared" si="1"/>
        <v>114.87292758832901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104592.62</v>
      </c>
      <c r="E177" s="104">
        <f t="shared" si="32"/>
        <v>120249.68000000001</v>
      </c>
      <c r="F177" s="93">
        <f t="shared" si="1"/>
        <v>114.96956477426421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80393.570000000007</v>
      </c>
      <c r="E178" s="247">
        <v>92738.55</v>
      </c>
      <c r="F178" s="93">
        <f t="shared" si="1"/>
        <v>115.35568080880098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18269.400000000001</v>
      </c>
      <c r="E179" s="247">
        <v>12919.88</v>
      </c>
      <c r="F179" s="93">
        <f t="shared" si="1"/>
        <v>70.718688079520945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45.09</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45.09</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9973.39</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5884.56</v>
      </c>
      <c r="E188" s="247">
        <v>4617.8599999999997</v>
      </c>
      <c r="F188" s="93">
        <f t="shared" si="1"/>
        <v>78.474176488981328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183.86</v>
      </c>
      <c r="E189" s="247">
        <v>110.13</v>
      </c>
      <c r="F189" s="93">
        <f t="shared" si="1"/>
        <v>59.898836070923522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1204530.8899999997</v>
      </c>
      <c r="E237" s="104">
        <f t="shared" si="41"/>
        <v>1184135.0500000003</v>
      </c>
      <c r="F237" s="93">
        <f t="shared" si="1"/>
        <v>98.306739979080206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1197609.5799999998</v>
      </c>
      <c r="E238" s="104">
        <f t="shared" si="42"/>
        <v>1187637.4100000001</v>
      </c>
      <c r="F238" s="93">
        <f t="shared" si="1"/>
        <v>99.167327135108621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1197609.5799999998</v>
      </c>
      <c r="E239" s="104">
        <f t="shared" si="43"/>
        <v>1187637.4100000001</v>
      </c>
      <c r="F239" s="93">
        <f t="shared" si="1"/>
        <v>99.167327135108621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1190551.92</v>
      </c>
      <c r="E240" s="247">
        <v>1180893.05</v>
      </c>
      <c r="F240" s="93">
        <f t="shared" si="1"/>
        <v>99.188706528649334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7057.66</v>
      </c>
      <c r="E241" s="247">
        <v>6744.36</v>
      </c>
      <c r="F241" s="93">
        <f t="shared" si="1"/>
        <v>95.560851613707655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6455.13</v>
      </c>
      <c r="E245" s="104">
        <f t="shared" si="45"/>
        <v>-3939.48</v>
      </c>
      <c r="F245" s="93">
        <f t="shared" si="1"/>
        <v>-61.028670220429341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6455.13</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6455.13</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3939.48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3939.48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466.18</v>
      </c>
      <c r="E255" s="247">
        <v>437.12</v>
      </c>
      <c r="F255" s="93">
        <f t="shared" si="1"/>
        <v>93.766356343043455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30044.2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30044.2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467.24</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20419.310000000001</v>
      </c>
      <c r="E265" s="247">
        <v>15670.89</v>
      </c>
      <c r="F265" s="93">
        <f t="shared" si="50"/>
        <v>76.74544340626592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6370.43</v>
      </c>
      <c r="E268" s="247">
        <v>4671.38</v>
      </c>
      <c r="F268" s="93">
        <f t="shared" si="50"/>
        <v>73.329115930949712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82.04</v>
      </c>
      <c r="E271" s="247">
        <v>13.37</v>
      </c>
      <c r="F271" s="93">
        <f t="shared" si="50"/>
        <v>16.296928327645048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20419.310000000001</v>
      </c>
      <c r="E286" s="247">
        <v>15233.77</v>
      </c>
      <c r="F286" s="93">
        <f t="shared" si="50"/>
        <v>74.604724645445899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5232.2700000000004</v>
      </c>
      <c r="E287" s="247">
        <v>15658.28</v>
      </c>
      <c r="F287" s="93">
        <f t="shared" si="50"/>
        <v>299.2636083382547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99360.35</v>
      </c>
      <c r="E288" s="247">
        <v>104591.4</v>
      </c>
      <c r="F288" s="93">
        <f t="shared" si="50"/>
        <v>105.2647258186993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110.13</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183.86</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5884.56</v>
      </c>
      <c r="E302" s="247">
        <v>4617.8599999999997</v>
      </c>
      <c r="F302" s="93">
        <f t="shared" si="50"/>
        <v>78.474176488981328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24" workbookViewId="0">
      <selection activeCell="A117" sqref="A117:G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1009210.0800000001</v>
      </c>
      <c r="E114" s="81">
        <f t="shared" si="22"/>
        <v>1196939.69</v>
      </c>
      <c r="F114" s="63">
        <f t="shared" si="1"/>
        <v>118.60163842200227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991270.9</v>
      </c>
      <c r="E115" s="81">
        <f t="shared" si="23"/>
        <v>1142479.74</v>
      </c>
      <c r="F115" s="63">
        <f t="shared" si="1"/>
        <v>115.25403802330926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991270.9</v>
      </c>
      <c r="E117" s="249">
        <v>1142479.74</v>
      </c>
      <c r="F117" s="63">
        <f t="shared" si="1"/>
        <v>115.25403802330926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17939.18</v>
      </c>
      <c r="E126" s="249">
        <v>54459.95</v>
      </c>
      <c r="F126" s="63">
        <f t="shared" si="1"/>
        <v>303.5810443955632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1009210.0800000001</v>
      </c>
      <c r="E141" s="106">
        <f t="shared" si="28"/>
        <v>1196939.69</v>
      </c>
      <c r="F141" s="82">
        <f t="shared" si="1"/>
        <v>118.60163842200227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6" workbookViewId="0">
      <selection activeCell="B25" sqref="B25: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28805.9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28805.9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28805.9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28805.9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2.65</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2.65</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v>2.65</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89"/>
  <sheetViews>
    <sheetView showGridLines="0" topLeftCell="A85" workbookViewId="0">
      <selection activeCell="D43" sqref="D4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104776.47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1215020.27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2131.1799999999998</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1212476.6000000001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1047683.96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153421.14000000001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355.33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9973.39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1042.78</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412.49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1199436.9299999997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3397.88</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1195552.8299999998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1035338.97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158770.66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400.42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1042.78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486.22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120359.81000000029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15768.409999999998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15658.279999999999</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5684.89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5684.83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0.06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9973.39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v>9973.39</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110.13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110.13</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104591.4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4617.8599999999997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99973.54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abSelected="1" topLeftCell="B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9941</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2024-01-31T12:26:59Z</cp:lastPrinted>
  <dcterms:created xsi:type="dcterms:W3CDTF">2022-04-01T05:14:30Z</dcterms:created>
  <dcterms:modified xsi:type="dcterms:W3CDTF">2024-01-31T12:30:17Z</dcterms:modified>
</cp:coreProperties>
</file>